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filterPrivacy="1"/>
  <xr:revisionPtr revIDLastSave="0" documentId="13_ncr:1_{1E45345A-D67E-8A49-8688-D4E5E6B0E502}" xr6:coauthVersionLast="47" xr6:coauthVersionMax="47" xr10:uidLastSave="{00000000-0000-0000-0000-000000000000}"/>
  <bookViews>
    <workbookView xWindow="6020" yWindow="900" windowWidth="38540" windowHeight="28160" tabRatio="867" xr2:uid="{00000000-000D-0000-FFFF-FFFF00000000}"/>
  </bookViews>
  <sheets>
    <sheet name="Start" sheetId="30" r:id="rId1"/>
    <sheet name="Instrukcja" sheetId="35" r:id="rId2"/>
    <sheet name="Narzędzia" sheetId="1" r:id="rId3"/>
    <sheet name="SKUTECZNOŚĆ" sheetId="29" r:id="rId4"/>
    <sheet name="DOBRE PRAKTYKI" sheetId="28" r:id="rId5"/>
    <sheet name="Kierunek biologia (1)" sheetId="5" r:id="rId6"/>
    <sheet name="Kierunek technologia bio (2)" sheetId="31" r:id="rId7"/>
    <sheet name="WYDZIAŁY" sheetId="7" state="hidden" r:id="rId8"/>
    <sheet name="Kierunek biotechnologia (3)" sheetId="32" r:id="rId9"/>
  </sheets>
  <definedNames>
    <definedName name="_xlnm._FilterDatabase" localSheetId="7" hidden="1">WYDZIAŁY!$J$1:$K$1</definedName>
    <definedName name="_xlnm.Print_Area" localSheetId="1">Instrukcja!$A$1:$O$25</definedName>
    <definedName name="_xlnm.Print_Area" localSheetId="2">Narzędzia!$A$1:$D$21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58" i="31" l="1"/>
  <c r="D73" i="31"/>
  <c r="D68" i="31"/>
  <c r="D63" i="31"/>
  <c r="D53" i="31"/>
  <c r="D48" i="31"/>
  <c r="D42" i="31"/>
  <c r="D36" i="31"/>
  <c r="D29" i="31"/>
  <c r="D17" i="31"/>
  <c r="D73" i="32"/>
  <c r="D68" i="32"/>
  <c r="D63" i="32"/>
  <c r="D58" i="32"/>
  <c r="D53" i="32"/>
  <c r="D48" i="32"/>
  <c r="D42" i="32"/>
  <c r="D36" i="32"/>
  <c r="D29" i="32"/>
  <c r="D17" i="32"/>
  <c r="C197" i="28" l="1"/>
  <c r="C196" i="28"/>
  <c r="C195" i="28"/>
  <c r="C194" i="28"/>
  <c r="C193" i="28"/>
  <c r="C192" i="28"/>
  <c r="C191" i="28"/>
  <c r="C190" i="28"/>
  <c r="C189" i="28"/>
  <c r="C188" i="28"/>
  <c r="C149" i="28"/>
  <c r="C148" i="28"/>
  <c r="C147" i="28"/>
  <c r="C146" i="28"/>
  <c r="C145" i="28"/>
  <c r="C144" i="28"/>
  <c r="C143" i="28"/>
  <c r="C142" i="28"/>
  <c r="C141" i="28"/>
  <c r="C140" i="28"/>
  <c r="C103" i="28"/>
  <c r="C102" i="28"/>
  <c r="C101" i="28"/>
  <c r="C100" i="28"/>
  <c r="C99" i="28"/>
  <c r="C98" i="28"/>
  <c r="C97" i="28"/>
  <c r="C96" i="28"/>
  <c r="C95" i="28"/>
  <c r="C94" i="28"/>
  <c r="C54" i="28"/>
  <c r="C53" i="28"/>
  <c r="C52" i="28"/>
  <c r="C51" i="28"/>
  <c r="C50" i="28"/>
  <c r="C49" i="28"/>
  <c r="C48" i="28"/>
  <c r="C47" i="28"/>
  <c r="C46" i="28"/>
  <c r="C45" i="28"/>
  <c r="C17" i="28"/>
  <c r="C16" i="28"/>
  <c r="C15" i="28"/>
  <c r="C14" i="28"/>
  <c r="C13" i="28"/>
  <c r="C12" i="28"/>
  <c r="C11" i="28"/>
  <c r="C10" i="28"/>
  <c r="C9" i="28"/>
  <c r="C8" i="28"/>
  <c r="J10" i="29" l="1"/>
  <c r="C184" i="28"/>
  <c r="C136" i="28"/>
  <c r="C90" i="28"/>
  <c r="C41" i="28"/>
  <c r="B182" i="28"/>
  <c r="B134" i="28"/>
  <c r="B88" i="28"/>
  <c r="B39" i="28"/>
  <c r="C4" i="28"/>
  <c r="B2" i="28"/>
  <c r="AL11" i="29"/>
  <c r="AK11" i="29"/>
  <c r="AJ11" i="29"/>
  <c r="AI11" i="29"/>
  <c r="AH11" i="29"/>
  <c r="AG11" i="29"/>
  <c r="AF11" i="29"/>
  <c r="AE11" i="29"/>
  <c r="AD11" i="29"/>
  <c r="AC11" i="29"/>
  <c r="AB11" i="29"/>
  <c r="AA11" i="29"/>
  <c r="Z11" i="29"/>
  <c r="Y11" i="29"/>
  <c r="X11" i="29"/>
  <c r="W11" i="29"/>
  <c r="V11" i="29"/>
  <c r="U11" i="29"/>
  <c r="T11" i="29"/>
  <c r="S11" i="29"/>
  <c r="R11" i="29"/>
  <c r="Q11" i="29"/>
  <c r="P11" i="29"/>
  <c r="O11" i="29"/>
  <c r="N11" i="29"/>
  <c r="M11" i="29"/>
  <c r="L11" i="29"/>
  <c r="K11" i="29"/>
  <c r="J11" i="29"/>
  <c r="I11" i="29"/>
  <c r="H11" i="29"/>
  <c r="G11" i="29"/>
  <c r="F11" i="29"/>
  <c r="G10" i="29"/>
  <c r="AK10" i="29" l="1"/>
  <c r="AL10" i="29"/>
  <c r="AJ10" i="29"/>
  <c r="AI10" i="29"/>
  <c r="AH10" i="29"/>
  <c r="AG10" i="29"/>
  <c r="AF10" i="29"/>
  <c r="AE10" i="29"/>
  <c r="AD10" i="29"/>
  <c r="AC10" i="29"/>
  <c r="AB10" i="29"/>
  <c r="AA10" i="29"/>
  <c r="Z10" i="29"/>
  <c r="Y10" i="29"/>
  <c r="X10" i="29"/>
  <c r="W10" i="29"/>
  <c r="V10" i="29"/>
  <c r="U10" i="29"/>
  <c r="T10" i="29"/>
  <c r="S10" i="29"/>
  <c r="R10" i="29"/>
  <c r="Q10" i="29"/>
  <c r="P10" i="29"/>
  <c r="O10" i="29"/>
  <c r="N10" i="29"/>
  <c r="M10" i="29"/>
  <c r="L10" i="29"/>
  <c r="K10" i="29"/>
  <c r="I10" i="29"/>
  <c r="H10" i="29"/>
  <c r="F10" i="29"/>
  <c r="AL9" i="29"/>
  <c r="AK9" i="29"/>
  <c r="AJ9" i="29"/>
  <c r="AI9" i="29"/>
  <c r="AH9" i="29"/>
  <c r="AG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AN11" i="29"/>
  <c r="AM11" i="29"/>
  <c r="AO11" i="29" l="1"/>
  <c r="E11" i="29" s="1"/>
  <c r="AN10" i="29"/>
  <c r="AM10" i="29"/>
  <c r="D11" i="29"/>
  <c r="D10" i="29"/>
  <c r="D9" i="29"/>
  <c r="A6" i="32"/>
  <c r="A6" i="31"/>
  <c r="B4" i="29"/>
  <c r="AO10" i="29" l="1"/>
  <c r="E10" i="29" s="1"/>
  <c r="B10" i="29"/>
  <c r="C10" i="29" s="1"/>
  <c r="B9" i="29"/>
  <c r="B11" i="29"/>
  <c r="C11" i="29" s="1"/>
  <c r="A6" i="5"/>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2" i="7"/>
  <c r="C9" i="29" l="1"/>
  <c r="AM9" i="29" l="1"/>
  <c r="AN9" i="29"/>
  <c r="AO9" i="29" l="1"/>
  <c r="E9" i="29" s="1"/>
  <c r="D73" i="5" l="1"/>
  <c r="D68" i="5"/>
  <c r="D63" i="5"/>
  <c r="D58" i="5"/>
  <c r="D53" i="5"/>
  <c r="D48" i="5"/>
  <c r="D42" i="5"/>
  <c r="D36" i="5"/>
  <c r="D29" i="5"/>
  <c r="D1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 authorId="0" shapeId="0" xr:uid="{A4D1B8F7-9F19-4889-BA1A-918980F6F31E}">
      <text>
        <r>
          <rPr>
            <b/>
            <sz val="9"/>
            <color indexed="81"/>
            <rFont val="Tahoma"/>
            <family val="2"/>
            <charset val="238"/>
          </rPr>
          <t>Autor:</t>
        </r>
        <r>
          <rPr>
            <sz val="9"/>
            <color indexed="81"/>
            <rFont val="Tahoma"/>
            <family val="2"/>
            <charset val="238"/>
          </rPr>
          <t xml:space="preserve">
Nazwa wydziału pobierana jest z arkusza "Start".</t>
        </r>
      </text>
    </comment>
    <comment ref="E7" authorId="0" shapeId="0" xr:uid="{451BFDBB-7741-48B6-A81D-E22DB5E7AC5C}">
      <text>
        <r>
          <rPr>
            <b/>
            <sz val="9"/>
            <color indexed="81"/>
            <rFont val="Tahoma"/>
            <family val="2"/>
            <charset val="238"/>
          </rPr>
          <t>Autor:</t>
        </r>
        <r>
          <rPr>
            <sz val="9"/>
            <color indexed="81"/>
            <rFont val="Tahoma"/>
            <family val="2"/>
            <charset val="238"/>
          </rPr>
          <t xml:space="preserve">
Wskaźnik skuteczności jest obliczany automatycznie dla poszczególnych kierunków studiów w zależności od postawionych X w obszarach poszczególnych kryteriów pojedynczego raportu.</t>
        </r>
      </text>
    </comment>
    <comment ref="H8" authorId="0" shapeId="0" xr:uid="{8DFB0C49-5F03-49F5-A12A-8A28E80FCF9F}">
      <text>
        <r>
          <rPr>
            <b/>
            <sz val="9"/>
            <color indexed="81"/>
            <rFont val="Tahoma"/>
            <family val="2"/>
            <charset val="238"/>
          </rPr>
          <t>Autor:</t>
        </r>
        <r>
          <rPr>
            <sz val="9"/>
            <color indexed="81"/>
            <rFont val="Tahoma"/>
            <family val="2"/>
            <charset val="238"/>
          </rPr>
          <t xml:space="preserve">
Kryteria z lit. a dotyczą jedynie kierunków regulowanych (ze standardem kształcenia)</t>
        </r>
      </text>
    </comment>
    <comment ref="I8" authorId="0" shapeId="0" xr:uid="{6CBEE332-8D4F-4836-AD38-670DCD4341AF}">
      <text>
        <r>
          <rPr>
            <b/>
            <sz val="9"/>
            <color indexed="81"/>
            <rFont val="Tahoma"/>
            <family val="2"/>
            <charset val="238"/>
          </rPr>
          <t>Autor:</t>
        </r>
        <r>
          <rPr>
            <sz val="9"/>
            <color indexed="81"/>
            <rFont val="Tahoma"/>
            <family val="2"/>
            <charset val="238"/>
          </rPr>
          <t xml:space="preserve">
Dotyczy kierunków, których efekty uczenia się związane są z uzyskaniem tytułu zawodowego inżyniera lub magistra inżyniera</t>
        </r>
      </text>
    </comment>
    <comment ref="D9" authorId="0" shapeId="0" xr:uid="{017AA2AB-30AF-4F44-8FC1-A04FF5F9A6C4}">
      <text>
        <r>
          <rPr>
            <b/>
            <sz val="9"/>
            <color indexed="81"/>
            <rFont val="Tahoma"/>
            <family val="2"/>
            <charset val="238"/>
          </rPr>
          <t>Autor:</t>
        </r>
        <r>
          <rPr>
            <sz val="9"/>
            <color indexed="81"/>
            <rFont val="Tahoma"/>
            <family val="2"/>
            <charset val="238"/>
          </rPr>
          <t xml:space="preserve">
Nazwa kierunku pobierana jest z poszczególnych raportów.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896D0698-6932-4A74-ADB6-790068C18A1D}">
      <text>
        <r>
          <rPr>
            <b/>
            <sz val="9"/>
            <color indexed="81"/>
            <rFont val="Tahoma"/>
            <family val="2"/>
            <charset val="238"/>
          </rPr>
          <t>Autor:</t>
        </r>
        <r>
          <rPr>
            <sz val="9"/>
            <color indexed="81"/>
            <rFont val="Tahoma"/>
            <family val="2"/>
            <charset val="238"/>
          </rPr>
          <t xml:space="preserve">
Nazwa wydziału pobierana jest z arkusza "Start".</t>
        </r>
      </text>
    </comment>
    <comment ref="C4" authorId="0" shapeId="0" xr:uid="{F987F75C-1BF2-4EDD-9DC0-3FC4FCB8D384}">
      <text>
        <r>
          <rPr>
            <b/>
            <sz val="9"/>
            <color indexed="81"/>
            <rFont val="Tahoma"/>
            <family val="2"/>
            <charset val="238"/>
          </rPr>
          <t>Autor:</t>
        </r>
        <r>
          <rPr>
            <sz val="9"/>
            <color indexed="81"/>
            <rFont val="Tahoma"/>
            <family val="2"/>
            <charset val="238"/>
          </rPr>
          <t xml:space="preserve">
Nazwa kierunku pobierana jest z dedykowanego arkusza).</t>
        </r>
      </text>
    </comment>
    <comment ref="C8" authorId="0" shapeId="0" xr:uid="{74573CDF-040E-41D6-92DF-1B5E28690595}">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Wpisana w raporcie dobra praktyka jest automatycznie pobierana i wyświetlana w tym miejscu.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99C4BC12-85AD-4FD3-A688-1B1A44EA353F}">
      <text>
        <r>
          <rPr>
            <b/>
            <sz val="9"/>
            <color rgb="FF000000"/>
            <rFont val="Tahoma"/>
            <family val="2"/>
            <charset val="238"/>
          </rPr>
          <t>Autor:</t>
        </r>
        <r>
          <rPr>
            <sz val="9"/>
            <color rgb="FF000000"/>
            <rFont val="Tahoma"/>
            <family val="2"/>
            <charset val="238"/>
          </rPr>
          <t xml:space="preserve">
</t>
        </r>
        <r>
          <rPr>
            <sz val="9"/>
            <color rgb="FF000000"/>
            <rFont val="Tahoma"/>
            <family val="2"/>
            <charset val="238"/>
          </rPr>
          <t>Nazwa wydziału pobierana jest z arkusza "Start".</t>
        </r>
      </text>
    </comment>
    <comment ref="D6" authorId="0" shapeId="0" xr:uid="{F9C22A50-A477-4DAE-AC29-8F4E89ACC719}">
      <text>
        <r>
          <rPr>
            <b/>
            <sz val="9"/>
            <color rgb="FF000000"/>
            <rFont val="Tahoma"/>
            <family val="2"/>
            <charset val="238"/>
          </rPr>
          <t>Autor:</t>
        </r>
        <r>
          <rPr>
            <sz val="9"/>
            <color rgb="FF000000"/>
            <rFont val="Tahoma"/>
            <family val="2"/>
            <charset val="238"/>
          </rPr>
          <t xml:space="preserve">
</t>
        </r>
        <r>
          <rPr>
            <sz val="9"/>
            <color rgb="FF000000"/>
            <rFont val="Tahoma"/>
            <family val="2"/>
            <charset val="238"/>
          </rPr>
          <t>Lista z kierunkami studiów jest dostępna po wybraniu danego Wydziału w arkuszu "Start"</t>
        </r>
      </text>
    </comment>
    <comment ref="F13" authorId="0" shapeId="0" xr:uid="{9E4A944A-05B9-4FC9-A88B-470A6ABC9B05}">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 kolumnie F/G/H dla właściwego kryterium należy wstawić X.</t>
        </r>
      </text>
    </comment>
    <comment ref="D18" authorId="0" shapeId="0" xr:uid="{A8F33DDA-3786-4A18-ACA6-665FD03ABD6B}">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 przypadku stwierdzenia występowania dobrej praktyki należy ją w tym miejscu zapisać. Po wpisaniu dobrej praktyki, komórka zaświeca się na zielono.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18" authorId="0" shapeId="0" xr:uid="{92B30AC0-4D91-FC4A-9D76-BC799F788118}">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 przypadku stwierdzenia występowania dobrej praktyki należy ją w tym miejscu zapisać. Po wpisaniu dobrej praktyki, komórka zaświeca się na zielono.</t>
        </r>
      </text>
    </comment>
  </commentList>
</comments>
</file>

<file path=xl/sharedStrings.xml><?xml version="1.0" encoding="utf-8"?>
<sst xmlns="http://schemas.openxmlformats.org/spreadsheetml/2006/main" count="1792" uniqueCount="505">
  <si>
    <t>Wybór wydziału</t>
  </si>
  <si>
    <t>WYDZIAŁ BIOLOGII I BIOTECHNOLOGII</t>
  </si>
  <si>
    <t>Raport przygotowywany jest w ramach corocznej oceny stopnia realizacji polityki jakości oraz celów jakości kształcenia w odniesieniu do prowadzonych kierunków studiów. Raport należy przygotować najpóźniej do końca roku kalendarzowego.</t>
  </si>
  <si>
    <t>Opracował:</t>
  </si>
  <si>
    <t>Zweryfikował:</t>
  </si>
  <si>
    <t>Zatwierdził:</t>
  </si>
  <si>
    <t>Dziekan Wydziału</t>
  </si>
  <si>
    <t>Data, Podpis</t>
  </si>
  <si>
    <t>W pliku znajdują się następujące arkusze</t>
  </si>
  <si>
    <t>Instrukcja przeprowadzenia oceny</t>
  </si>
  <si>
    <t>Katalog Narzędzi Systemu Monitorowania i Doskonalenia Jakości Kształcenia w SGGW</t>
  </si>
  <si>
    <t>Skuteczność</t>
  </si>
  <si>
    <t>Ocena sktueczności działania w obszarze poszczególnych kryteriów jakości kształcenia w odniesieniu do prowadzonych kierunków studiów</t>
  </si>
  <si>
    <t>Dobre praktyki</t>
  </si>
  <si>
    <t>Wyszczególnione dobre praktyki w ramach prowadzonych kierunków studiów</t>
  </si>
  <si>
    <t>Raporty dla poszczególnych kierunków studiów</t>
  </si>
  <si>
    <t>Lp.</t>
  </si>
  <si>
    <t>Wyszczególnienie</t>
  </si>
  <si>
    <t>Ocena dokonywana jest co najmniej raz w roku akademickim.  W razie potrzeby można ją przeprowadzać częściej, np. raz na semestr.</t>
  </si>
  <si>
    <t>Ocena dokonywana jest na postawie kryteriów określonych w dokumencie „Wskaźniki spełnienia standardów jakości kształcenia” opracowanym przez Polską Komisję Akredytacyjną.</t>
  </si>
  <si>
    <t>Ocena dokonywana jest osobno dla każdego kierunku studiów, jednak łącznie dla wszystkich prowadzonych poziomów i trybów.</t>
  </si>
  <si>
    <t>Ocenę przeprowadza osoba odpowiedzialna za koordynację prac związanych z zapewnieniem i doskonaleniem jakości kształcenia na Wydziale, weryfikuje Rada Programowa powołana dla ocenianego kierunku, zatwierdza Dziekan Wydziału na którym realizowany jest kierunek.</t>
  </si>
  <si>
    <t>Po zatwierdzeniu ocena przekazywana jest do Pełnomocnika Rektora ds. Jakości Kształcenia.</t>
  </si>
  <si>
    <t>Definicje:</t>
  </si>
  <si>
    <t>6a</t>
  </si>
  <si>
    <t>Dobra praktyka - rozwiązanie, które jest skuteczne (pozwala na osiąganie celów w sferze doskonalenia jakości kształcenia), uniwersalne (pozwala na  przenoszenie rozwiązań na inne jednostki szkolnictwa wyższego), etyczne (etyczne oraz odpowiedzialne społecznie) oraz trwałe (powtarzalne, trwale wpływające na uczelnianą rzeczywistość).</t>
  </si>
  <si>
    <t>Przykład: Studenci są powszechnie angażowani do udziału w działalności naukowej w dyscyplinie, do której przyporządkowany jest kierunek studiów. Uczestniczą oni w projektach naukowych finansowanych ze źródeł zewnętrznych oraz publikacjach wyników badań. Potwierdzeniem aktywności naukowej studentów jest wysoka liczba projektów/grantów i publikacji realizowanych z ich udziałem. Dołączanie studentów do zespołów projektowych ma charakter systemowy i odbywa się na stosunkowo wczesnym etapie studiów (opis procesu na wydziale);</t>
  </si>
  <si>
    <t>6b</t>
  </si>
  <si>
    <t>Działanie – ogół czynności i decyzji podjętych w celu zapewniania i doskonalenia jakości kształcenia. Wyróżniono:</t>
  </si>
  <si>
    <t>Działania systemowe – realizowane zgodnie z przyjętym planem.</t>
  </si>
  <si>
    <t>Działania ad hoc - nieprzewidziane planem, podejmowane w związku z zaistniałym zdarzeniem.</t>
  </si>
  <si>
    <t>Działania korekcyjne  – podejmowane w celu wyeliminowania powstałego problemu.</t>
  </si>
  <si>
    <t>Działania korygujące – podejmowane w celu wyeliminowania przyczyny  powstałego problemu.</t>
  </si>
  <si>
    <t>Działania zapobiegawcze – podejmowane wyeliminowania przyczyn potencjalnego problemu.</t>
  </si>
  <si>
    <t>Działania doskonalące – podejmowane w celu podniesienia skuteczności przyjętych rozwiązań w ramach systemy jakości kształcenia.</t>
  </si>
  <si>
    <t>6c</t>
  </si>
  <si>
    <t>Skuteczność – stopień realizacji założonych celów. Przyjęto trójstopniową ocenę skuteczności:</t>
  </si>
  <si>
    <t>Wysoka – założone cele zostały zrealizowane w całości,</t>
  </si>
  <si>
    <t>Średnia – założone cele zostały zrealizowane co najmniej w połowie,</t>
  </si>
  <si>
    <t>Niska – założone cele zostały zrealizowane w stopniu mniejszym niż połowa.</t>
  </si>
  <si>
    <t>6d</t>
  </si>
  <si>
    <t>Standard – kryteria oceny określonego obszaru funkcjonowania systemu zapewniania i doskonalenia jakości kształcenia  przyjęte w dokumencie PKA „Wskaźniki spełnienia standardów jakości kształcenia”.</t>
  </si>
  <si>
    <t>W przypadku stwierdzenia niskiej skuteczności zapewnienia i doskonalenia jakości kształcenia w danych obszarach należy opisać planowane działania zmierzające do jej poprawy.</t>
  </si>
  <si>
    <t>Ocenę należy podsumować wnioskami, które powinny być podane do publicznej wiadomości.</t>
  </si>
  <si>
    <t>Monitorowany obszar</t>
  </si>
  <si>
    <t>Opis narzędzia</t>
  </si>
  <si>
    <t>Miesiąc</t>
  </si>
  <si>
    <t>Polityka i cele jakości kształcenia</t>
  </si>
  <si>
    <t>Raport corocznej oceny stopnia realizacji polityki jakości oraz celów jakości kształcenia</t>
  </si>
  <si>
    <t>Grudzień</t>
  </si>
  <si>
    <t>Mierniki Strategii</t>
  </si>
  <si>
    <t>Raport z oceny mierników Strategii SGGW w odniesieniu do celów strategicznych dedykowanych kształceniu</t>
  </si>
  <si>
    <t>kwiecień</t>
  </si>
  <si>
    <t>Programy studiów</t>
  </si>
  <si>
    <t>Raport z okresowego przeglądu programów studiów w zakresie spójności z wymaganiami przepisów prawa, stanu wiedzy oraz rynku pracy</t>
  </si>
  <si>
    <t>czerwiec</t>
  </si>
  <si>
    <t>Rekrutacja</t>
  </si>
  <si>
    <t>Raport podsumowujący rekrutację oraz wyniki studentów przyjętych na pierwszy semestr studiów na danym kierunku i poziomie studiów</t>
  </si>
  <si>
    <t>Październik</t>
  </si>
  <si>
    <t>Zasoby wykorzystywane w procesie kształcenia</t>
  </si>
  <si>
    <t>Raport z przeglądu i oceny dostępności i jakości zasobów materialnych oraz niematerialnych i prawnych wykorzystywanych na potrzeby procesu dydaktycznego</t>
  </si>
  <si>
    <t>wrzesień</t>
  </si>
  <si>
    <t>Spójności kształcenia z działalnością naukową</t>
  </si>
  <si>
    <t>Raport z oceny spójności kształcenia na danym kierunku z działalnością naukową prowadzoną przez nauczycieli akademickich prowadzących zajęcia dydaktyczne na tym kierunku</t>
  </si>
  <si>
    <t>Proces dydaktyczny</t>
  </si>
  <si>
    <t>Raport z hospitacji zajęć dydaktycznych w celu oceny jakości ich prowadzenia, dokonywane przez powołaną do tego celu komisję</t>
  </si>
  <si>
    <t>Plan hospitacji styczeń, Raport czerwiec</t>
  </si>
  <si>
    <t>Studencka i doktorancka ocena jakości prowadzenia zajęć</t>
  </si>
  <si>
    <t>Raport z dobrowolnej oceny przez studentów i doktorantów jakości zajęć dydaktycznych i osób je prowadzących realizowanej po pierwszym i drugim semestrze danego roku akadmeickiego przy wykorzystaniu kwestionariusza zatwierdzanego przez Rektora</t>
  </si>
  <si>
    <t>luty</t>
  </si>
  <si>
    <t>Opinie studentów i doktorantów na temat prowadzonych zajęć dydaktycznych</t>
  </si>
  <si>
    <t>Raport z przeglądu komentarzy wystawionych przez studentów i doktorantów w ramach oceny jakości zajęć i prowadzących realizowanej po pierwszym i drugim semestrze danego roku akademickiego przy wykorzystaniu kwestionariusza przez Rektora</t>
  </si>
  <si>
    <t>Praktyki i staże studenckie i doktoranckie</t>
  </si>
  <si>
    <t>Raport z oceny stopnia osiągania założonych efektów uczenia się w ramach praktyk i staży oraz ich organizacji</t>
  </si>
  <si>
    <t>lipiec</t>
  </si>
  <si>
    <t>Osiąganie założonych efektów uczenia się</t>
  </si>
  <si>
    <t>Raport z weryfikacji stopnia osiągania zakładanych efektów uczenia się oraz weryfikacja form i metod dydaktycznych zapisanych w sylabusie przedmiotu</t>
  </si>
  <si>
    <t>listopad</t>
  </si>
  <si>
    <t>Prace dyplomowe</t>
  </si>
  <si>
    <t>Raport z oceny jakości prac dyplomowych w zakresie zgodności tematyki z kierunkiem studiów, spełnienia wymagań formalnych, jakości merytorycznej i redakcyjnej</t>
  </si>
  <si>
    <t>Organizacja studiów</t>
  </si>
  <si>
    <t>Raport z oceny efektywności prowadzonej działalności dydaktycznej i organizacji studiów, w tym w zakresie nauczania zdalnego tj. z wykorzystaniem metod i technik kształcenia na odległość</t>
  </si>
  <si>
    <t>Obsługa technicznia i administracyjna studiów</t>
  </si>
  <si>
    <t>Raport z oceny obsługi technicznej i administracyjnej oraz dokumentowania przebiegu studiów realizowanych przez dziekanaty</t>
  </si>
  <si>
    <t>marzec</t>
  </si>
  <si>
    <t>Wsparcie studentów i doktorantów, w tym osób niepełnosprawnych</t>
  </si>
  <si>
    <t>Raport z oceny wsparcia studentów i doktorantów w zakresie działalności naukowej i sytuacji materialnej</t>
  </si>
  <si>
    <t>Losy zawodowe absolwentów</t>
  </si>
  <si>
    <t>Raport z badania opinii absolwentów danego kierunku studiów na temat przydatności studiów do podjęcia pracy zawodowej</t>
  </si>
  <si>
    <t>Współpraca z praktyką</t>
  </si>
  <si>
    <t>Raport z oceny współpracy z praktyką, w tym w zakresie realizacji procesu kształcenia i zaspokajania potrzeb edukacyjnych na rynku pracy</t>
  </si>
  <si>
    <t>styczeń</t>
  </si>
  <si>
    <t>Umiędzynarodowienie kształcenia</t>
  </si>
  <si>
    <t>Raport z oceny umiędzynarodowienia działalności w zakresie kształcenia</t>
  </si>
  <si>
    <t>Informacja i promocja</t>
  </si>
  <si>
    <t>Raport z prowadzonej działalności informacyjnej i promocyjnej w odniesieniu do oferty dydaktycznej, jak i działań w zakresie informowania o jakości kształcenia</t>
  </si>
  <si>
    <t>maj</t>
  </si>
  <si>
    <t>System jakości kształcenia</t>
  </si>
  <si>
    <t>Raport z oceny skuteczności i efektywności procedur i narzędzi Systemu zapewniania i doskonalenia jakości kształcenia w SGGW</t>
  </si>
  <si>
    <t>WYDZIAŁ</t>
  </si>
  <si>
    <t>Skrót</t>
  </si>
  <si>
    <t>Kierunki studiów</t>
  </si>
  <si>
    <t>WSKAŹNIK</t>
  </si>
  <si>
    <t>Kryterium 1. Konstrukcja programu studiów: koncepcja, cele kształcenia i efekty uczenia się</t>
  </si>
  <si>
    <t>Kryterium 2. Realizacja programu studiów: treści programowe, harmonogram realizacji programu studiów oraz formy i organizacja zajęć, metody kształcenia, praktyki zawodowe, organizacja procesu nauczania i uczenia się</t>
  </si>
  <si>
    <t>Kryterium 3. Przyjęcie na studia, weryfikacja osiągnięcia przez studentów efektów uczenia się, zaliczanie poszczególnych seme strów i lat oraz dyplomowanie</t>
  </si>
  <si>
    <t>Kryterium 4. Kompetencje, doświadczenie, kwalifikacje i liczebność kadry prowadzącej kształcenie oraz rozwój i doskonalenie kadry</t>
  </si>
  <si>
    <t>Kryterium 5. Infrastruktura i zasoby edukacyjne wykorzystywane w realizacji programu studiów oraz ich doskonalenie</t>
  </si>
  <si>
    <t>Kryterium 6. Współpraca z otoczeniem społeczno-gospodarczym w konstruowaniu, realizacji i doskonaleniu programu studiów oraz jej wpływ na rozwój kierunku</t>
  </si>
  <si>
    <t>Kryterium 7. Warunki i sposoby podnoszenia stopnia umiędzynarodowienia procesu kształcenia na kierunku</t>
  </si>
  <si>
    <t>Kryterium 8. Wsparcie studentów w uczeniu się, rozwoju społecznym, naukowym lub zawodowym i wejściu na rynek pracy oraz rozwó j i doskonalenie form wsparcia</t>
  </si>
  <si>
    <t>Kryterium 9. Publiczny dostęp do informacji o programie studiów, warunkach jego realizacji i osiąganych rezultatach</t>
  </si>
  <si>
    <t>Kryterium 10. Polityka jakości, projektowanie, zatwierdzanie, monitorowanie, przegląd i doskonalenie programu studiów</t>
  </si>
  <si>
    <t>Max</t>
  </si>
  <si>
    <t>Suma</t>
  </si>
  <si>
    <t>Wskaźnik</t>
  </si>
  <si>
    <t>1.1</t>
  </si>
  <si>
    <t>1.2</t>
  </si>
  <si>
    <t>1.2a</t>
  </si>
  <si>
    <t>1.2b</t>
  </si>
  <si>
    <t>2.1</t>
  </si>
  <si>
    <t>2.1a</t>
  </si>
  <si>
    <t>2.2</t>
  </si>
  <si>
    <t>2.2a</t>
  </si>
  <si>
    <t>2.3</t>
  </si>
  <si>
    <t>2.4</t>
  </si>
  <si>
    <t>2.4a</t>
  </si>
  <si>
    <t>2.5</t>
  </si>
  <si>
    <t>2.5a</t>
  </si>
  <si>
    <t>3.1</t>
  </si>
  <si>
    <t>3.2</t>
  </si>
  <si>
    <t>3.2a</t>
  </si>
  <si>
    <t>3.3</t>
  </si>
  <si>
    <t>4.1</t>
  </si>
  <si>
    <t>4.1a</t>
  </si>
  <si>
    <t>4.2</t>
  </si>
  <si>
    <t>5.1</t>
  </si>
  <si>
    <t>5.1a</t>
  </si>
  <si>
    <t>5.2</t>
  </si>
  <si>
    <t>6.1</t>
  </si>
  <si>
    <t>6.2</t>
  </si>
  <si>
    <t>7.1</t>
  </si>
  <si>
    <t>7.2</t>
  </si>
  <si>
    <t>8.1</t>
  </si>
  <si>
    <t>8.2</t>
  </si>
  <si>
    <t>9.1</t>
  </si>
  <si>
    <t>9.2</t>
  </si>
  <si>
    <t>10.1</t>
  </si>
  <si>
    <t>10.2</t>
  </si>
  <si>
    <t>Dobre praktyki dla kierunku:</t>
  </si>
  <si>
    <t xml:space="preserve">Kryterium </t>
  </si>
  <si>
    <t>Dobra praktyka</t>
  </si>
  <si>
    <t xml:space="preserve">DOBRE PRAKTYKI dla Kryterium 1. Konstrukcja programu studiów: koncepcja, cele kształcenia i efekty uczenia się </t>
  </si>
  <si>
    <t>DOBRE PRAKTYKI dla Kryterium 2. Realizacja programu studiów: treści programowe, harmonogram realizacji programu studiów oraz formy i organizacja zajęć, metody kształcenia, praktyki zawodowe, organizacja procesu nauczania i uczenia się</t>
  </si>
  <si>
    <t xml:space="preserve">DOBRE PRAKTYKI dla Kryterium 3. Przyjęcie na studia, weryfikacja osiągnięcia przez studentów efektów uczenia się, zaliczanie poszczególnych semestrów i lat oraz dyplomowanie </t>
  </si>
  <si>
    <t xml:space="preserve">DOBRE PRAKTYKI dla Kryterium 4. Kompetencje, doświadczenie, kwalifikacje i liczebność kadry prowadzącej kształcenie oraz rozwój i doskonalenie kadry </t>
  </si>
  <si>
    <t xml:space="preserve">DOBRE PRAKTYKI dla Kryterium 5. Infrastruktura i zasoby edukacyjne wykorzystywane w realizacji programu studiów oraz ich doskonalenie </t>
  </si>
  <si>
    <t xml:space="preserve">DOBRE PRAKTYKI dla Kryterium 6. Współpraca z otoczeniem społeczno-gospodarczym w konstruowaniu, realizacji i doskonaleniu programu studiów oraz jej wpływ na rozwój kierunku </t>
  </si>
  <si>
    <t xml:space="preserve">DOBRE PRAKTYKI dla Kryterium 7. Warunki i sposoby podnoszenia stopnia umiędzynarodowienia procesu kształcenia na kierunku </t>
  </si>
  <si>
    <t xml:space="preserve">DOBRE PRAKTYKI dla Kryterium 8. Wsparcie studentów w uczeniu się, rozwoju społecznym, naukowym lub zawodowym i wejściu na rynek pracy oraz rozwój i doskonalenie form wsparcia </t>
  </si>
  <si>
    <t xml:space="preserve">DOBRE PRAKTYKI dla Kryterium 9. Publiczny dostęp do informacji o programie studiów, warunkach jego realizacji i osiąganych rezultatach </t>
  </si>
  <si>
    <t>DOBRE PRAKTYKI dla Kryterium 10. Polityka jakości, projektowanie, zatwierdzanie, monitorowanie, przegląd i doskonalenie programu studiów.</t>
  </si>
  <si>
    <t xml:space="preserve">Analiza i ocena funkcjonowania Wewnętrznego Systemu Zapewnienia i Doskonalenia Jakości Kształcenia  </t>
  </si>
  <si>
    <t>biologia</t>
  </si>
  <si>
    <t>A</t>
  </si>
  <si>
    <t>B</t>
  </si>
  <si>
    <t>C</t>
  </si>
  <si>
    <t>D</t>
  </si>
  <si>
    <t>E</t>
  </si>
  <si>
    <t>F</t>
  </si>
  <si>
    <t>Weryfikowane kryteria w ramach przeglądu systemu jakości kształcenia.</t>
  </si>
  <si>
    <t>Jakie działania (narzędzia) wykorzystano do monitorowania?</t>
  </si>
  <si>
    <t>Jakie wnioski płyną z wykonanych analiz 
w odniesieniu do kierunku?</t>
  </si>
  <si>
    <t>Co zostało zmienione w zakresie kształcenia na kierunku na podstawie wyciągniętych wniosków?</t>
  </si>
  <si>
    <t>Na ile osiągnięte zostały cele opisane w kryterium?</t>
  </si>
  <si>
    <t xml:space="preserve">wysoko </t>
  </si>
  <si>
    <t>średnio</t>
  </si>
  <si>
    <t>nisko</t>
  </si>
  <si>
    <t xml:space="preserve">Kryterium 1. Konstrukcja programu studiów: koncepcja, cele kształcenia i efekty uczenia się </t>
  </si>
  <si>
    <t xml:space="preserve">Koncepcja i cele kształcenia są zgodne ze strategią uczelni, mieszczą się w dyscyplinie lub dyscyplinach, do których kierunek jest przyporządkowany, są powiązane z działalnością naukową prowadzoną w uczelni w tej dyscyplinie lub dyscyplinach oraz zorientowane na potrzeby otoczenia społeczno-gospodarczego, w tym w szczególności zawodowego rynku pracy. </t>
  </si>
  <si>
    <t>1, 2, 3, 5, 6, 7, 10, 11, 12, 13, 15, 17, 18, 19, 20</t>
  </si>
  <si>
    <t>x</t>
  </si>
  <si>
    <t xml:space="preserve">Efekty uczenia się są zgodne z koncepcją i celami kształcenia oraz dyscypliną lub dyscyplinami, do których jest przyporządkowany kierunek, opisują, w sposób trafny, specyficzny, realistyczny i pozwalający na stworzenie systemu weryfikacji, wiedzę, umiejętności i kompetencje społeczne osiągane przez studentów, a także odpowiadają właściwemu poziomowi Polskiej Ramy Kwalifikacji oraz profilowi ogólnoakademickiemu. </t>
  </si>
  <si>
    <t>3, 11, 13</t>
  </si>
  <si>
    <t>Nie stwierdzono potrzeby wprowadzania zmian efektów uczenia się na kierunku biologia, bo dobrze charakteryzują sylwetkę absolwenta i pozwalają w sposób obiektywny weryfikować wiedzę, umiejętności i kompetencje osiągane przez studentów podczas realizacji poszczególnych przedmiotów. 
Weryfikacja efektów uczenia się przeprowadzona przez koordynatorów przedmiotów potwierdziła osiągnięcie zaplanowanych efektów uczenia się. Koordynatorzy przedmiotów zgłaszali konieczność corocznej aktualizacji treści programowych przedmiotów. Dotyczyło to szczególnie przedmiotów, które omawiają szybko rozwijające się tematy naukowe</t>
  </si>
  <si>
    <t xml:space="preserve">Efekty uczenia się w przypadku kierunków studiów przygotowujących do wykonywania zawodów regulowanych, zawierają pełny zakres ogólnych i szczegółowych efektów uczenia się zawartych w standardach kształcenia określonych w rozporządzeniach wykonawczych. </t>
  </si>
  <si>
    <t>Nie dotyczy</t>
  </si>
  <si>
    <t>Efekty uczenia się w przypadku kierunków studiów kończących się uzyskaniem tytułu zawodowego inżyniera lub magistra inżyniera zawierają pełny zakres efektów, umożliwiających uzyskanie kompetencji inżynierskich, zawartych w charakterystykach drugiego stopnia określonych w przepisach o Zintegrowanym Systemie Kwalifikacji.</t>
  </si>
  <si>
    <t>Konstruowanie programu w oparciu o szerokie konsultacje w środowisku interesariuszy zewnętrznych i wewnętrznych
Konstrukcję programu studiów o dużej elastyczności z możliwością jego uzupełniania o nowe przedmioty odpowiadające najnowszym światowym trendom. Cykliczna ocena efektów uczenia się osiąganych przez studentów na kierunku.</t>
  </si>
  <si>
    <t>Treści programowe są zgodne z efektami uczenia się oraz uwzględniają w szczególności aktualny stan wiedzy i metodyki badań w dyscyplinie lub dyscyplinach, do których jest przyporządkowany kierunek, jak również wyniki działalności naukowej uczelni w tej dyscyplinie lub dyscyplinach; oraz są kompleksowe i specyficzne dla zajęć tworzących program studiów i zapewniają uzyskanie wszystkich efektów uczenia się</t>
  </si>
  <si>
    <t>1, 2, 3, 5, 6, 7, 8, 9, 10, 11, 12, 15, 17, 18, 19, 20</t>
  </si>
  <si>
    <t>Na podstawie wytycznych ogólnouczelnianych oraz wniosków z przeglądu sylabusów stwierdzono zgodność dobrania treści programowych na kierunku Biologia, z efektami uczenia się oraz aktualnym stanem wiedzy i metodyki badań w dyscyplinach, do których kierunek jest przyporządkowany.   Zespół ds. dydyaktyki opiniował propozycje fakultetów dla I i II stopnia studiów. Zespół ds. dydaktyki przeprowadził również monitoring treści sylabusów</t>
  </si>
  <si>
    <t xml:space="preserve">Zespół ds. dydyaktyki opiniowanie propozycji fakultetów dla I i II stopnia. Dodatkowo zespół modyfikował listę pytań na egzamin licencjacki. Przeprowadzono monitorowanie treści sylabusów oraz zaktualizowano dostępność tematów prac dyplomowych.
</t>
  </si>
  <si>
    <t>Treści programowe w przypadku kierunków studiów przygotowujących do wykonywania zawodów regulowanych obejmują pełny zakres treści programowych zawartych w standardach kształcenia określonych w rozporządzeniach wykonawczych.</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</si>
  <si>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umożliwiają studentom osiągnięcie wszystkich efektów uczenia się. </t>
  </si>
  <si>
    <t xml:space="preserve">Na wniosek prowadzących zajęcia lub studentów możliwe jest  wprowadzenie zmian w ustalonym harmonogramie - zmiany w terminach prowadzonych zajęć po pisemnym zgłoszeniu do Dziekanatu.
Programy studiów oraz harmonogram ich realizacji są monitorowane przez zespół roboczy ds. dydaktyki, któremu przewodniczy prodziekan Wydziału. Ponadto weryfikacja programu studiów prowadzona jest poprzez studenckie ankiety ogólnouczelniane, ankiety  wewnątrz wydziałowe  oraz rozmowy ze studentami i prowadzącymi zajęcia. </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</si>
  <si>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w przypadku kierunków studiów przygotowujących do wykonywania zawodów regulowanych są zgodne z regułami i wymaganiami zawartymi w standardach kształcenia określonych w rozporządzeniach wykonawczych. </t>
  </si>
  <si>
    <t xml:space="preserve">Metody kształcenia są zorientowane na studentów, motywują ich do aktywnego udziału w procesie nauczania i uczenia się oraz umożliwiają studentom osiągnięcie efektów uczenia się, w tym w szczególności umożliwiają przygotowanie do prowadzenia działalności naukowej lub udział w tej działalności. </t>
  </si>
  <si>
    <t xml:space="preserve">W celu umożliwienia studentom przygotowania do ich pracy naukowej realizuje się proces kształcenia na kierunku Biologia poprzez dobieranie różnorodnych form i metod kształcenia (zgodnych z profilem ogólnoakademickiemu). Studenci mają możliwość przygotowania do prowadzenia działalności naukowej w ramach realizacji treści programowych a w szczególności w czasie realizacji pracy dyplomowej oraz praktyk w jednostkach naukowych. Przygotowanie do prowadzenia działalności naukowej lub udział w działalności naukowej dodatkowo może być realizowany w ramach działalności kół naukowych, takich tak  KNB – Koło Naukowe Biotechnologów; Studenckie Koło Naukowe Mikrobiologów ,,Eza”; Międzywydziałowe Koło Naukowe Nanobiotechnologii; Koło Naukowe Biologów. 
W systemie eHMS student ma dostęp do informacji związanych z realizacją zajęć dydaktycznych w tym do swoich ocen końcowych z przedmiotów. Studenci mają zapewniony system komunikacji poprzez Internet: poczta elektroniczna MS Outlook, pakiet MS Office, MS Teams, platforma MOODLE (E learning asynchroniczny). 
</t>
  </si>
  <si>
    <t xml:space="preserve">Jeśli w programie studiów uwzględnione są praktyki zawodowe, ich program, organizacja i nadzór nad realizacją, dobór miejsc odbywania oraz środowisko, w którym mają miejsce, w tym infrastruktura, a także kompetencje opiekunów zapewniają prawidłową realizację praktyk oraz osiągnięcie przez studentów efektów uczenia się, w szczególności tych, które są związane z nabywaniem kompetencji badawczych. </t>
  </si>
  <si>
    <t>3,10,13,15</t>
  </si>
  <si>
    <t xml:space="preserve">Program praktyk zawodowych, organizacja i nadzór nad ich realizacją, dobór miejsc odbywania oraz środowisko, w którym mają miejsce, w tym infrastruktura, a także kompetencje opiekunów, w przypadku kierunków studiów przygotowujących do wykonywania zawodów regulowanych są zgodne z regułami i wymaganiami zawartymi w standardach kształcenia określonych w rozporządzeniach wykonawczych. </t>
  </si>
  <si>
    <t xml:space="preserve">Organizacja procesu nauczania zapewnia efektywne wykorzystanie czasu przeznaczonego na nauczanie i uczenie się oraz weryfikację i ocenę efektów uczenia się. </t>
  </si>
  <si>
    <t>1, 2, 3, 5, 6, 7, 8, 9, 10, 11, 12, 14, 15, 17, 18, 19, 20</t>
  </si>
  <si>
    <t xml:space="preserve">Organizacja procesu kształcenia regulowana jest przez coroczne zarządzenie Rektora dotyczące organizacji roku akademickiego, które ustala ramowy czas trwania poszczególnych semestrów i terminy sesji egzaminacyjnych, a także terminy przerw międzysemestralnych i wakacji. Ponadto organizacja procesu nauczania regulowana jest przez Regulamin studiów w SGGW. Rozplanowanie zajęć umożliwia efektywne wykorzystanie czasu przeznaczonego na udział w zajęciach oraz na samodzielne uczenie się studentów. 
W przypadku studentów z niepełnosprawnościami możliwe jest wyznaczenie odmiennego planu studiów umożliwiających studentowi, realizację obowiązującego programu studiów z dostosowaniem do jego potrzeb, w tym potrzeb wynikających z rodzaju niepełnosprawności. Na wniosek prowadzących zajęcia lub studentów możliwe jest wprowadzenie zmian w ustalonym harmonogramie dotyczące  zmiany w terminach prowadzonych zajęć po pisemnym zgłoszeniu do Dziekanatu. </t>
  </si>
  <si>
    <t xml:space="preserve">Organizacja procesu nauczania i uczenia się w przypadku kierunków studiów przygotowujących do wykonywania zawodów regulowanych zgodna z regułami i wymaganiami w zakresie sposobu organizacji kształcenia zawartymi w standardach kształcenia określonych w rozporządzeniach wykonawczych. </t>
  </si>
  <si>
    <t>Cykliczny przegląd programu studiów i sylabusów przedmiotów w celu dostosowania treści programowych i harmonogramu realizacji zajęć. Elastyczność w realizacji harmonogramu zajęć z możliwością dostosowania harmonogramu do potrzeb studenta.
Bliska współpraca z Interesariuszami zewnętrznymi w celu stałego przystosowywania programu studiów do potrzeb otoczenia społeczno-gospodarczego. Analiza ankiet studenckich po realizacji praktyk, ankiet wydziałowych i ogólnouczelnianych w celu usprawnienia organizacji procesu nauczania.</t>
  </si>
  <si>
    <t xml:space="preserve">Kryterium 3. Przyjęcie na studia, weryfikacja osiągnięcia przez studentów efektów uczenia się, zaliczanie poszczególnych semestrów i lat oraz dyplomowanie </t>
  </si>
  <si>
    <t xml:space="preserve">Stosowane są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 a także potwierdzania efektów uczenia się uzyskanych w procesie uczenia się poza systemem studiów. </t>
  </si>
  <si>
    <t>1, 2, 3, 4, 5, 6, 7, 8, 9, 10, 11, 12, 15, 17, 18, 19, 20</t>
  </si>
  <si>
    <t>Warunki przyjęcia kandydatów na studia są jasno sformułowane i powszechnie dostępne w informatorach oraz stronach internetowych Wydziału, Uczelni oraz zewnętrznych stronach internetowych zawierających informacje dotyczące rekrutacji na studia. Szczegółowe informacje o programie studiów, uzyskiwanych efektów uczenia się oraz przekazywanych treści programowych dostępne są na stronie internetowej Wydziału. Dodatkowo Wydział realizuje działania promocyjne mające na celu  między innymi poinformowanie o zasadach przyjęcia na studia oraz dobranie odpowiednich kandydatów na studia.
Informacje o przebiegu rekrutacji, progach punktowych i liczbie dostępnych miejsc  na studia są przekazywane na Radzie programowej przez Panią Prodziekan.
Kandydaci  na studia z różnymi rodzajami niepełnosprawnościami mogą znaleźć informacje  o wyzwaniach jakie może napotkać student z kierunków realizowanych przez  Wydział.</t>
  </si>
  <si>
    <t>System weryfikacji efektów uczenia się umożliwia monitorowanie postępów w uczeniu się oraz rzetelną i wiarygodną ocenę stopnia osiągnięcia przez studentów efektów uczenia się, a stosowane metody weryfikacji i oceny są zorientowane na studenta, umożliwiają uzyskanie informacji zwrotnej o stopniu osiągnięcia efektów uczenia się oraz motywują studentów do aktywnego udziału w procesie nauczania i uczenia się, jak również pozwalają na sprawdzenie i ocenę wszystkich efektów uczenia się, w tym w szczególności przygotowania do prowadzenia działalności naukowej lub udział w tej działalności.</t>
  </si>
  <si>
    <t>8,9,11</t>
  </si>
  <si>
    <t>System weryfikacji efektów uczenia się przewiduję analizę sylabusów zajęć, przygotowanych przez koordynatorów zajęć ankiet dotyczących weryfikacji uczenia się, weryfikację prac dyplomowych, analizę ogólnouczelnianych ankiet studenckich oraz analizę Wydziałowych ankiet w których studenci mogą odpowiedzieć na 30 pytań zamkniętych i otwartych dotyczących różnych aspektów działalności Wydziału – jakości kształcenia, działania dziekanatów, organizacji i zadowolenia z praktyk zawodowych, współpracy z interesariuszami zewnętrznymi i ogólnego zadowolenia z przebiegu studiów. 
Koordynator ds. jakości kształcenia przedstawia na Radzie programowej coroczne raporty z analizy ankiet weryfikujących efekty uczenia się, raporty ogólnouczelnianych oraz Wydziałowych ankiet studenckich oraz  raport z weryfikacji prac oraz recenzji prac dyplomowych.</t>
  </si>
  <si>
    <t xml:space="preserve">Metody weryfikacji efektów uczenia się w przypadku kierunków studiów przygotowujących do wykonywania zawodów regulowanych są zgodne z regułami i wymaganiami zawartymi w standardach kształcenia określonych w rozporządzeniach wykonawczych. </t>
  </si>
  <si>
    <t xml:space="preserve">Prace etapowe i egzaminacyjne, projekty studenckie, dzienniki praktyk (o ile praktyki są uwzględnione w programie studiów), prace dyplomowe, studenckie osiągnięcia naukowe/artystyczne lub inne związane z kierunkiem studiów, jak również udokumentowana pozycja absolwentów na rynku pracy lub ich dalsza edukacja potwierdzają osiągnięcie efektów uczenia się. </t>
  </si>
  <si>
    <t>1, 2, 3, 4, 5, 6, 7, 8, 9, 10, 11, 12, 15, 16, 17, 18, 19, 20</t>
  </si>
  <si>
    <t xml:space="preserve">Prace dyplomowe realizowane są zgodnie z zarządzeniem nr 100 Rektora SGGW z dnia 22 września 2021 r oraz szczegółowymi wymaganiami wydziałowymi.
Prace dyplomowe, praktyki oraz prace etapowe uwzględnione są w programie studiów i weryfikowane przez zespół ds. dydaktyki i zespół ds. jakości kształcenia. Pozycja absolwenta na rynku pracy weryfikowana jest przez zespół roboczy ds. monitorowania losów absolwentów oraz zespół roboczy ds. współpracy z otoczeniem gospodarczym. 
W celu zapewnienia wysokiej jakości prowadzonych prac dyplomowych zgodność prac dyplomowych z założonymi efektami uczenia się  konspekty prac dyplomowych są weryfikowane przez Prodziekan Wydziału. 
Zgodnie z zatwierdzonym przez Radę Programową  regulaminem weryfikacji prac dyplomowych zespół roboczy ds. jakości kształcenia przeprowadził weryfikację  10%  zrealizowanych na kierunkach prac dyplomowych oraz recenzji prac dyplomowych. 
Koordynator ds.  monitorowania losów absolwentów przeprowadził raport z ogólnopolskiego systemu monitorowania ekonomicznych losów absolwentów (ELA). W raporcie przeanalizowano średni czas poszukiwania pracy, wskaźnik bezrobocia oraz względny wskaźnik zarobków. Ankiety przeprowadzane są od 3 do 5 lat po zakończeniu studiów przez Biuro karier SGGW. </t>
  </si>
  <si>
    <t>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 Coroczna weryfikacja 10% prac dyplomowych oraz recenzji prac dyplomowych.</t>
  </si>
  <si>
    <t xml:space="preserve">Kryterium 4. Kompetencje, doświadczenie, kwalifikacje i liczebność kadry prowadzącej kształcenie oraz rozwój i doskonalenie kadry </t>
  </si>
  <si>
    <t xml:space="preserve">Kompetencje i doświadczenie, kwalifikacje oraz liczba nauczycieli akademickich i innych osób prowadzących zajęcia ze studentami zapewniają prawidłową realizację zajęć oraz osiągnięcie przez studentów efektów uczenia się. </t>
  </si>
  <si>
    <t>1, 2, 5, 7, 8, 9, 11, 20</t>
  </si>
  <si>
    <t>Kompetencje i doświadczenie oraz kwalifikacje nauczycieli akademickich i innych osób prowadzących zajęcia ze studentami w przypadku kierunków studiów przygotowujących do wykonywania zawodów regulowanych są zgodne z regułami i wymaganiami zawartymi w standardach kształcenia określonych w rozporządzeniach wykonawczych.</t>
  </si>
  <si>
    <t xml:space="preserve">Polityka kadrowa zapewnia dobór nauczycieli akademickich i innych osób prowadzących zajęcia, oparty o transparentne zasady i umożliwiający prawidłową realizację zajęć, uwzględnia systematyczną ocenę kadry prowadzącej kształcenie, przeprowadzaną z udziałem studentów, której wyniki są wykorzystywane w doskonaleniu kadry, a także stwarza warunki stymulujące kadrę do ustawicznego rozwoju. </t>
  </si>
  <si>
    <t xml:space="preserve">Właściwy dobór kadry dydaktycznej, posiadającej udokumentowany dorobek naukowy w zakresie nauczanych przedmiotów. Okresowa analiza spójności kształcenia z działalnością naukową oszacowana na podstawie opracowanego współczynnika spójności. Okresowa hospitacja prowadzonych zajęć mająca na celu weryfikację przekazywanych treści, metod dydaktycznych oraz rozmów ze studentami dotyczących realizacji treści programowych. </t>
  </si>
  <si>
    <t xml:space="preserve">Kryterium 5. Infrastruktura i zasoby edukacyjne wykorzystywane w realizacji programu studiów oraz ich doskonalenie </t>
  </si>
  <si>
    <t xml:space="preserve">Infrastruktura dydaktyczna, naukowa, biblioteczna i informatyczna, wyposażenie techniczne pomieszczeń, środki i pomoce dydaktyczne, zasoby biblioteczne, informacyjne, edukacyjne oraz aparatura badawcza, a także infrastruktura innych podmiotów, w których odbywają się zajęcia są nowoczesne, umożliwiają prawidłową realizację zajęć i osiągnięcie przez studentów efektów uczenia się, w tym przygotowanie do prowadzenia działalności naukowej lub udział w tej działalności, jak również są dostosowane do potrzeb osób z niepełnosprawnością, w sposób zapewniający tym osobom pełny udział w kształceniu i prowadzeniu działalności naukowej. </t>
  </si>
  <si>
    <t>1, 2, 5, 7, 11, 15, 20</t>
  </si>
  <si>
    <t>Infrastruktura dydaktyczna i naukowa uczelni, a także infrastruktura innych podmiotów, w których odbywają się zajęcia w przypadku kierunków studiów przygotowujących do wykonywania zawodów regulowanych są zgodne z regułami i wymaganiami zawartymi w standardach kształcenia określonych w rozporządzeniach wykonawczych.</t>
  </si>
  <si>
    <t xml:space="preserve">Infrastruktura dydaktyczna, naukowa, biblioteczna i informatyczna, wyposażenie techniczne pomieszczeń, środki i pomoce dydaktyczne, zasoby biblioteczne, informacyjne, edukacyjne oraz aparatura badawcza podlegają systematycznym przeglądom, w których uczestniczą studenci, a wyniki tych przeglądów są wykorzystywane w działaniach doskonalących. </t>
  </si>
  <si>
    <t>1, 2, 5, 7, 11, 20</t>
  </si>
  <si>
    <t>Infrastruktura naukowa, dydaktyczna i socjalna podlega stałemu przeglądowi przez jednostki ogólnouczelniane SGGW podlegających Kanclerzowi SGGW oraz Wydziałowy zespół roboczy ds. zasobów w procesie kształcenia. Ewentualne problemy z nią związane mogą być zgłaszane odpowiednim służbom SGGW, koordynatorom przedmiotów, władzom Wydziału oraz mogą być zgłaszane w wydziałowych oraz ogólnouczelnianych ankietach studenckich. W ankiecie Wydziałowej studenci pozytywnie ocenili warunki techniczne odbywania się zajęć oraz dostępność aparatury badawczej. Koordynator ds. jakości kształcenia przedstawił raport z ankiet Wydziałowych oraz ogólnouczelnianych na Radzie programowej.</t>
  </si>
  <si>
    <t>Okresowy przegląd infrastruktury wykorzystywanej w realizacji programu studiów. Nadzór nad dostępnością infrastruktury dla osób z niepełnosprawnością. Analiza Wydziałowych i ogólnouczelnianych  studenckich ankiet dotyczących infrastruktury i zasobów edukacyjnych wykorzystywanych w realizacji programu studiów.</t>
  </si>
  <si>
    <t xml:space="preserve">Kryterium 6. Współpraca z otoczeniem społeczno-gospodarczym w konstruowaniu, realizacji i doskonaleniu programu studiów oraz jej wpływ na rozwój kierunku </t>
  </si>
  <si>
    <t xml:space="preserve">Prowadzona jest współpraca z otoczeniem społeczno-gospodarczym, w tym z pracodawcami, w konstruowaniu programu studiów, jego realizacji oraz doskonaleniu. </t>
  </si>
  <si>
    <t>3, 17, 18</t>
  </si>
  <si>
    <t xml:space="preserve">Relacje z otoczeniem społeczno-gospodarczym w odniesieniu do programu studiów i wpływ tego otoczenia na program i jego realizację podlegają systematycznym ocenom, z udziałem studentów, a wyniki tych ocen są wykorzystywane w działaniach doskonalących. </t>
  </si>
  <si>
    <t>Relacje z otoczeniem społeczno-gospodarczym zostały przeanalizowane przez zespół roboczy ds. współpracy z otoczeniem gospodarczym i przedstawione przez koordynatora na Radzie programowej. 
Relacje z otoczeniem społeczno-gospodarczym są oceniane przez studentów w ramach ankiet wypełnianych po realizacji praktyk, ankiet studenckich ogólnouczelnianych i Wydziałowych. Wyniki i wnioski płynące z ankiet są przedstawiane na Radzie programowej przez koordynatorów ds. praktyk, jakości kształcenia i współpracy z otoczeniem gospodarczym.</t>
  </si>
  <si>
    <t xml:space="preserve">Powołanie przez Wydział i rozwój Rady Interesariuszy WBiB dzięki czemu Wydział jest w stałym kontakcie z  przedstawicielami otoczenia społeczno-gospodarczego i otrzymuje na bieżąco opinie o programach studiów oraz  informacje o możliwościach realizacji prac dyplomowych, praktyk i staży. Współpraca z otoczeniem społeczno-gospodarczym jest weryfikowana  przez studentów w ramach ankiet wypełnianych po realizacji praktyk, ankiet studenckich ogólnouczelnianych i Wydziałowych. </t>
  </si>
  <si>
    <t xml:space="preserve">Kryterium 7. Warunki i sposoby podnoszenia stopnia umiędzynarodowienia procesu kształcenia na kierunku </t>
  </si>
  <si>
    <t>Zostały stworzone warunki sprzyjające umiędzynarodowieniu kształcenia na kierunku, zgodnie z przyjętą koncepcją kształcenia, to jest nauczyciele akademiccy są przygotowani do nauczania, a studenci do uczenia się w językach obcych, wspierana jest międzynarodowa mobilność studentów i nauczycieli akademickich, a także tworzona jest oferta kształcenia w językach obcych, co skutkuje systematycznym podnoszeniem stopnia umiędzynarodowienia i wymiany studentów i kadry.</t>
  </si>
  <si>
    <t>Studenci mają możliwość realizacji studiów wymiennych w ramach programu Erasmus+, gdzie przedmioty prowadzone są w języku angielskim i/lub innym w zależności od uczelni partnerskiej (informacje o języku wykładowym studenci mogą zaczerpnąć np. z wydziałowej oferty miejsc na uczelniach partnerskich). Studenci mogą także odbywać zagraniczne praktyki w ramach programu Erasmus+. Prowadzona jest współpraca w zakresie Biolab Fulbright. Studenci mają możliwość uczestnictwa w seminariach prowadzonych przez profesorów wizytujących różne jednostki w Uczelni. Dodatkowo studenci mają możliwość wyboru przedmiotów prowadzonych w języku angielskim i włączenie ich do programu kształcenia.  Koordynator ds. współpracy międzynarodowej i wymiany studentów z zagranicą przeanalizowała i przedstawiła na Radzie programowej dane dotyczące naboru na studia wymienne, praktyk w ramach programu Erasmus, zagranicznych Profesorów i stażystów na WBiB, aktywności kadry naukowej, realizowanych projektów międzynarodowych i wyników ankiet przeprowadzonych wśród studentów. 
Przeprowadzono spotkania informacyjne ze studentami przed wyjazdami w ramach programu Erasmus z Koordynator ds. współpracy międzynarodowej i wymiany studentów z zagranicą oraz Prodziekanami.</t>
  </si>
  <si>
    <t>X</t>
  </si>
  <si>
    <t xml:space="preserve">Umiędzynarodowienie kształcenia podlega systematycznym ocenom, z udziałem studentów, a wyniki tych ocen są wykorzystywane w działaniach doskonalących. </t>
  </si>
  <si>
    <t>Koordynator ds. współpracy międzynarodowej i wymiany studentów z zagranicą przedstawiła na Radzie programowej raport dotyczący umiędzynarodowienia kształcenia w którym poinformowano o udziale studentów i kadry akademickiej w programach umiędzynarodowienia. Na Radzie Programowej przedstawiono wyniki ankiety dotyczącej udziału w programach umiędzynarodowienia przez studentów oraz z zadowolenia ze współpracy z jednostkami odpowiedzialnymi za umiędzynarodowienie.</t>
  </si>
  <si>
    <t>Zapewnienie dobrej dostępności informacji o programach wymiany i innych formach umiędzynarodowienia. Stopień umiędzynarodowienia kształcenia jest oceniany przez studentów w ramach ankiet Wydziałowych oraz ankiet satysfakcji studentów Wydziału dotyczących programu Erasmus+ oraz interakcji z koordynatorami ds. wymiany studenckiej na Wydziale.</t>
  </si>
  <si>
    <t xml:space="preserve">Kryterium 8. Wsparcie studentów w uczeniu się, rozwoju społecznym, naukowym lub zawodowym i wejściu na rynek pracy oraz rozwój i doskonalenie form wsparcia </t>
  </si>
  <si>
    <t xml:space="preserve">Wsparcie studentów w procesie uczenia się jest wszechstronne, przybiera różne formy, adekwatne do efektów uczenia się, uwzględnia zróżnicowane potrzeby studentów, sprzyja rozwojowi naukowemu, społecznemu i zawodowemu studentów poprzez zapewnienie dostępności nauczycieli akademickich, pomoc w procesie uczenia się i osiąganiu efektów uczenia się oraz w przygotowaniu do prowadzenia działalności naukowej lub udziału w tej działalności, motywuje studentów do osiągania bardzo dobrych wyników uczenia się, jak również zapewnia kompetentną pomoc pracowników administracyjnych w rozwiązywaniu spraw studenckich. </t>
  </si>
  <si>
    <t>14, 15, 19</t>
  </si>
  <si>
    <t xml:space="preserve">Poziom wsparcia studentów w procesie uczenia się jest monitorowany przez koordynatorów wydziałowych wraz z zespołami roboczymi, pracowników dziekanatów, opiekunów roku oraz przez jednostki centralne SGGW. Studenci mają możliwość skorzystania z różnych form wsparcia m.in. materialnego, socjalnego jak i naukowego. Wiedza, jak również promowanie aktywności naukowej wśród studentów jest upowszechniane za pomocą mediów społecznościowych, platform internetowych prezentujących m.in. osiągnięcia naukowe absolwentów kierunku biologia. Studenci mają możliwość rozwoju w ramach realizacji treści programowych a w szczególności w czasie realizacji pracy dyplomowej oraz praktyk w jednostkach naukowych.
Dodatkowo studenci mają możliwość rozwoju w ramach realizacji projektów naukowych, działalności kół naukowych oraz odbywania szkoleń i udziału w konferencjach. Koła naukowe umożliwia studentom uczestnictwo w projektach badawczych realizowanych w SGGW jak i poza Uczelnią. Informacje o działalności kół naukowych przedstawione są na Przeglądzie Kół Naukowych SGGW oraz na stronach internetowych Wydziału i SGGW.
</t>
  </si>
  <si>
    <t xml:space="preserve">Wsparcie studentów w procesie uczenia się podlega systematycznym przeglądom, w których uczestniczą studenci, a wyniki tych przeglądów są wykorzystywane w działaniach doskonalących. </t>
  </si>
  <si>
    <t>14, 15</t>
  </si>
  <si>
    <t>Wsparcie studentów w procesie uczenia się podlega przeglądowi w ramach pracy zespołu roboczego ds. zasobów w procesie kształcenia oraz koordynatora ds. studentów z niepełnosprawnościami. Studenci mogą ocenić działanie wsparcia studentów, w tym prazy dziekanatów w Wydziałowej ankiecie studenckiej. Koordynator ds. jakości kształcenia przedstawił wyniki raportu na Radzie programowej. Studenci ocenili pozytywnie poziom wsparcia.</t>
  </si>
  <si>
    <t>Dobra dostępność do informacji możliwościach wsparcia studentów w uczeniu się i rozwoju. Raportowanie aktywności dziekanatów w działalności mającej na celu wsparcie studentów w procesie uczenia się. Analiza ankiet Wydziałowych dotyczących wsparcia w procesie uczenia się oraz funkcjonowania dziekanatów.</t>
  </si>
  <si>
    <t xml:space="preserve">Kryterium 9. Publiczny dostęp do informacji o programie studiów, warunkach jego realizacji i osiąganych rezultatach </t>
  </si>
  <si>
    <t xml:space="preserve">Zapewniony jest publiczny dostęp do aktualnej, kompleksowej, zrozumiałej i zgodnej z potrzebami różnych grup odbiorców informacji o programie studiów i realizacji procesu nauczania i uczenia się na kierunku oraz o przyznawanych kwalifikacjach, warunkach przyjęcia na studia i możliwościach dalszego kształcenia, a także o zatrudnieniu absolwentów. </t>
  </si>
  <si>
    <t>16, 17, 19</t>
  </si>
  <si>
    <t xml:space="preserve">Zakres przedmiotowy i jakość informacji o studiach podlegają systematycznym ocenom, w których uczestniczą studenci i inni odbiorcy informacji, a wyniki tych ocen są wykorzystywane w działaniach doskonalących. </t>
  </si>
  <si>
    <t>Koordynator ds. promocji nadzoruje przekaz informacji o Wydziale oraz aktualność treści dotyczących informacji o kierunku oraz materiałów dostępnych na stronie internetowej Wydziału. Studenci są włączani w działania promujące Wydział i kierunek oraz aktualizację informatora o kierunkach studiów realizowanych na Wydziale.
Studenci mogą ocenić stopień przekazywania informacji i ich dostępności w Wydziałowej ankiecie studenckiej. Studenci ocenili zakres przedmiotowy i jakość informacji o studiach pozytywnie. Wyniki ankiet zostały zaprezentowane przez koordynatora ds. jakości kształcenia na Radzie programowej</t>
  </si>
  <si>
    <t xml:space="preserve">Dostęp do szczegółowych  informacje dotyczące realizacji procesu nauczania, regulaminów  programu studiów, uzyskiwanych efektów uczenia się oraz przekazywanych treści programowych przez  stronie internetowej Wydziału i Uczelni oraz konto studenckie eHMS. Stały nadzór i udoskonalanie informacji o studiach poprzez działania promocyjne i analizę Wydziałowej ankiety studenckiej   </t>
  </si>
  <si>
    <t>Kryterium 10. Polityka jakości, projektowanie, zatwierdzanie, monitorowanie, przegląd i doskonalenie programu studiów.</t>
  </si>
  <si>
    <t xml:space="preserve">Zostały formalnie przyjęte i są stosowane zasady projektowania, zatwierdzania i zmiany programu studiów oraz prowadzone są systematyczne oceny programu studiów oparte o wyniki analizy wiarygodnych danych i informacji, z udziałem interesariuszy wewnętrznych, w tym studentów oraz zewnętrznych, mające na celu doskonalenie jakości kształcenia. </t>
  </si>
  <si>
    <t>1, 2, 3, 7, 8, 9, 11, 12, 13, 16, 18, 19, 20</t>
  </si>
  <si>
    <t>Jakość kształcenia na kierunku podlega cyklicznym zewnętrznym ocenom jakości kształcenia, których wyniki są publicznie dostępne i wykorzystywane w doskonaleniu jakości.</t>
  </si>
  <si>
    <t>1, 2, 19, 20</t>
  </si>
  <si>
    <t xml:space="preserve"> Bliska współpraca z Interesariuszami zewnętrznymi w ramach Rady Interesariuszy zewnętrznych w celu stałego monitorowania i przeglądu programu studiów. Wypełnianie przez prowadzących zajęcia formularzy weryfikacji efektów uczenia się (WEU).  Analiza formularzy weryfikacji efektów uczenia się oraz  ankiet studenckich oraz przedstawianie analiz na Radzie programowej Wydziału.  Informowanie studentów  o potrzebie wypełniania ankiet w celu skutecznego monitorowania jakości kształcenia na Wydziale. </t>
  </si>
  <si>
    <t>UWAGI:</t>
  </si>
  <si>
    <t>W przypadku stwierdzenia niskiej skuteczności zapewnienia i doskonalenia jakości kształcenia w danych obszarach przewidziano następujące działania:</t>
  </si>
  <si>
    <t>Inne uwagi:</t>
  </si>
  <si>
    <t>technologia biomedyczna</t>
  </si>
  <si>
    <t>Na podstawie wniosków z monitoringu jakości kształcenia stwierdzono, że koncepcja i cele kształcenia są zgodne ze strategią i dyscypliną oraz zorientowane na potrzeby otoczenia społeczno-gospodarczego, w tym w szczególności zawodowego rynku pracy. 
Koordynator ds. spójności kształcenia z działalnością naukową oszacował współczynnik spójności kształcenia z działalnością naukową na podstawie danych z Bazy Wiedzy SGGW w Warszawie (Omega-PSIR 3.13.2), stan na dzień 19.11.2024. Średnia wartość współczynnika spójności kształcenia z działalnością naukową dla wszystkich analizowanych pracowników dydaktycznych wyniosła 97%</t>
  </si>
  <si>
    <t>Nie stwierdzono potrzeby wprowadzania zmian efektów uczenia się na kierunku technologia biomedyczna, gdyż dobrze charakteryzują sylwetkę absolwenta i pozwalają w sposób obiektywny weryfikować wiedzę, umiejętności i kompetencje osiągane przez studentów podczas realizacji poszczególnych przedmiotów. 
Weryfikacja efektów uczenia się przeprowadzona przez koordynatorów przedmiotów potwierdziła osiągnięcie zaplanowanych efektów uczenia się. Koordynatorzy przedmiotów zgłaszali konieczność corocznej aktualizacji treści programowych przedmiotów. Dotyczyło to szczególnie przedmiotów, które omawiają szybko rozwijające się tematy naukowe.</t>
  </si>
  <si>
    <t xml:space="preserve">Na podstawie wytycznych ogólnouczelnianych oraz wniosków z przeglądu sylabusów stwierdzono zgodność dobrania treści programowych na kierunku technologia biomedyczna, z efektami uczenia się oraz aktualnym stanem wiedzy i metodyki badań w dyscyplinie, do której kierunek jest przyporządkowany. </t>
  </si>
  <si>
    <t xml:space="preserve">W celu umożliwienia studentom przygotowania do ich pracy naukowej realizuje się proces kształcenia na kierunku technologia biomedyczna poprzez dobieranie różnorodnych form i metod kształcenia (zgodnych z profilem ogólnoakademickiemu). Studenci mają możliwość przygotowania do prowadzenia działalności naukowej w ramach realizacji treści programowych a w szczególności w czasie realizacji pracy dyplomowej oraz praktyk w jednostkach naukowych. Przygotowanie do prowadzenia działalności naukowej lub udział w działalności naukowej dodatkowo może być realizowany w ramach działalności kół naukowych, takich tak  KNB – Koło Naukowe Biotechnologów; Studenckie Koło Naukowe Mikrobiologów ,,Eza”; Międzywydziałowe Koło Naukowe Nanobiotechnologii; Koło Naukowe Biologów. 
W systemie eHMS student ma dostęp do informacji związanych z realizacją zajęć dydaktycznych w tym do swoich ocen końcowych z przedmiotów. Studenci mają zapewniony system komunikacji poprzez Internet: poczta elektroniczna MS Outlook, pakiet MS Office, MS Teams, platforma MOODLE (E learning asynchroniczny). 
</t>
  </si>
  <si>
    <t>Cykliczny przegląd programu studiów i sylabusów przedmiotów w celu dostosowania treści programowych i harmonogramu realizacji zajęć. Elastyczność w realizacji harmonogramu zajęć z możliwością dostosowania harmonogramu do potrzeb studenta.
Bliska współpraca z Interesariuszami zewnętrznymi w celu stałego przystosowywania programu studiów do potrzeb otoczenia społeczno-gospodarczego. Analiza ankiet Wydziałowych i ogólnouczelnianych w celu usprawnienia organizacji procesu nauczania.</t>
  </si>
  <si>
    <t>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t>
  </si>
  <si>
    <t xml:space="preserve">Okresowy przegląd infrastruktury wykorzystywanej w realizacji programu studiów. Nadzór nad dostępnością infrastruktury dla osób z niepełnosprawnością. Analiza Wydziałowych i ogólnouczelnianych  studenckich ankiet dotyczących infrastruktury i zasobów edukacyjnych wykorzystywanych w realizacji programu studiów.	</t>
  </si>
  <si>
    <t xml:space="preserve">Powołanie przez Wydział i rozwój Rady Interesariuszy WBiB dzięki czemu Wydział jest w stałym kontakcie z  przedstawicielami otoczenia społeczno-gospodarczego i otrzymuje na bieżąco opinie o programach studiów oraz  informacje o możliwościach realizacji prac dyplomowych, praktyk i staży. Współpraca z otoczeniem społeczno-gospodarczym jest weryfikowana  przez studentów w ramach ankiet wypełnianych po realizacji praktyk, ankiet studenckich ogólnouczelnianych i Wydziałowych. 	</t>
  </si>
  <si>
    <t xml:space="preserve">Studenci mają możliwość realizacji studiów wymiennych w ramach programu Erasmus+, gdzie przedmioty prowadzone są w języku angielskim (informacje o języku wykładowym studenci mogą zaczerpnąć np. z wydziałowej oferty miejsc na uczelniach partnerskich). Studenci mogą także odbywać zagraniczne praktyki w ramach programu Erasmus+. Prowadzona jest współpraca w zakresie Biolab Fulbright. Studenci mają możliwość uczestnictwa w seminariach prowadzonych przez profesorów wizytujących różne jednostki w Uczelni. Dodatkowo studenci mają możliwość wyboru przedmiotów prowadzonych w języku angielskim i włączenie ich do programu kształcenia. Koordynator ds. współpracy międzynarodowej i wymiany studentów z zagranicą przeanalizowała i przedstawiła na Radzie programowej dane dotyczące naboru na studia wymienne, praktyk w ramach programu Erasmus, zagranicznych Profesorów i stażystów na WBiB, aktywności kadry naukowej, realizowanych projektów międzynarodowych i wyników ankiet przeprowadzonych wśród studentów. 
Przeprowadzono spotkania informacyjne ze studentami przed wyjazdami w ramach programu Erasmus z Koordynator ds. współpracy międzynarodowej i wymiany studentów z zagranicą oraz Prodziekanami.
</t>
  </si>
  <si>
    <t>Koordynator ds. współpracy międzynarodowej i wymiany studentów z zagranicą przedstawiła na Radzie programowej raport dotyczący umiędzynarodowienia kształcenia, w którym poinformowano o udziale studentów i kadry akademickiej w programach umiędzynarodowienia. Na Radzie Programowej przedstawiono wyniki ankiety dotyczącej udziału w programach umiędzynarodowienia przez studentów oraz z zadowolenia ze współpracy z jednostkami odpowiedzialnymi za umiędzynarodowienie. Koordynator ds. wymiany międzynarodowej z zespołem  poinformowałą o przebiegu działań w kierunku rozszerzenia listy uczelni partnerskich, które będą odpowiadały specyfice programu studiów kierunku technologia biomedyczna</t>
  </si>
  <si>
    <t xml:space="preserve">
Dodano uczelnie partnerskie do wymian w ramach programu Erasmus. Zespół ds. dydaktyki opiniował uczelnie partnerskie.</t>
  </si>
  <si>
    <t xml:space="preserve">Zapewnienie dobrej dostępności informacji o programach wymiany i innych formach umiędzynarodowienia. 	</t>
  </si>
  <si>
    <t xml:space="preserve"> Bliska współpraca z Interesariuszami zewnętrznymi w ramach Rady Interesariuszy zewnętrznych w celu stałego monitorowania i przeglądu programu studiów. Wypełnianie przez prowadzących zajęcia formularzy weryfikacji efektów uczenia się (WEU).  Analiza formularzy weryfikacji efektów uczenia się oraz  ankiet studenckich oraz przedstawianie analiz na Radzie programowej Wydziału.  Informowanie studentów  o potrzebie wypełniania ankiet w celu skutecznego monitorowania jakości kształcenia na Wydziale. 	</t>
  </si>
  <si>
    <t>---</t>
  </si>
  <si>
    <t>Dyscypliny</t>
  </si>
  <si>
    <t>Wydział</t>
  </si>
  <si>
    <t>Kierunek</t>
  </si>
  <si>
    <t>kierunek</t>
  </si>
  <si>
    <t>WYDZIAŁ ROLNICTWA I EKOLOGII</t>
  </si>
  <si>
    <t>nauki leśne</t>
  </si>
  <si>
    <t>Wydział Biologii i Biotechnologii</t>
  </si>
  <si>
    <t>Nie wymaga zmian</t>
  </si>
  <si>
    <t>1 STOPIEŃ STACJONARNE</t>
  </si>
  <si>
    <t>1 STOPIEŃ NIESTACJONARNE</t>
  </si>
  <si>
    <t>2 STOPIEŃ STACJONARNE</t>
  </si>
  <si>
    <t>2 STOPIEŃ NIESTACJONARNE</t>
  </si>
  <si>
    <t>rolnictwo i ogrodnictwo</t>
  </si>
  <si>
    <t>Wymaga niewielkich zmian (treść części sylabusów)</t>
  </si>
  <si>
    <t>Wydział Biologii i Biotechnologii1</t>
  </si>
  <si>
    <t>studia pierwszego stopnia (licencjat)</t>
  </si>
  <si>
    <t>studia stacjonarne</t>
  </si>
  <si>
    <t>Wydział Budownictwa i Inżynierii Środowiska1</t>
  </si>
  <si>
    <t>Wydział Budownictwa i Inżynierii Środowiska</t>
  </si>
  <si>
    <t>budownictwo</t>
  </si>
  <si>
    <t>studia pierwszego stopnia (inżynier)</t>
  </si>
  <si>
    <t>studia niestacjonarne</t>
  </si>
  <si>
    <t>studia drugiego stopnia (magister)</t>
  </si>
  <si>
    <t>studia drugiego stopnia (magister inżynier)</t>
  </si>
  <si>
    <t>WYDZIAŁ MEDYCYNY WETERYNARYJNEJ</t>
  </si>
  <si>
    <t>technologia żywności i żywienia</t>
  </si>
  <si>
    <t>biotechnologia</t>
  </si>
  <si>
    <t>Wymaga zmian (układ planu studiów oraz treści sylabusów)</t>
  </si>
  <si>
    <t>Wydział Biologii i Biotechnologii2</t>
  </si>
  <si>
    <t>Wydział Budownictwa i Inżynierii Środowiska2</t>
  </si>
  <si>
    <t>inżynieria środowiska</t>
  </si>
  <si>
    <t>WYDZIAŁ LEŚNY</t>
  </si>
  <si>
    <t>zootechnika i rybactwo</t>
  </si>
  <si>
    <t>Wymaga istotnych zmian (treść programu studiów, układ planu studiów, treści sylabusów)</t>
  </si>
  <si>
    <t>Wydział Biologii i Biotechnologii3</t>
  </si>
  <si>
    <t>Wydział Ekonomiczny1</t>
  </si>
  <si>
    <t>Wydział Ekonomiczny</t>
  </si>
  <si>
    <t>ekonomia</t>
  </si>
  <si>
    <t>Wydział Budownictwa i Inżynierii Środowiska3</t>
  </si>
  <si>
    <t>architektura krajobrazu</t>
  </si>
  <si>
    <t>WYDZIAŁ OGRODNICZY</t>
  </si>
  <si>
    <t>weterynaria</t>
  </si>
  <si>
    <t>inżynieria i gospodarka wodna</t>
  </si>
  <si>
    <t>Wydział Biologii i Biotechnologii4</t>
  </si>
  <si>
    <t>biotechnology</t>
  </si>
  <si>
    <t>Wydział Ekonomiczny2</t>
  </si>
  <si>
    <t>finanse i rachunkowość</t>
  </si>
  <si>
    <t>civil engineering</t>
  </si>
  <si>
    <t>WYDZIAŁ BUDOWNICTWA I INŻYNIERII ŚRODOWISKA</t>
  </si>
  <si>
    <t>nauki biologiczne</t>
  </si>
  <si>
    <t>Wydział Ekonomiczny3</t>
  </si>
  <si>
    <t>logistyka</t>
  </si>
  <si>
    <t>WYDZIAŁ TECHNOLOGII DREWNA</t>
  </si>
  <si>
    <t>inżynieria lądowa, geodezja i transport</t>
  </si>
  <si>
    <t>ochrona środowiska</t>
  </si>
  <si>
    <t>Wydział Ekonomiczny4</t>
  </si>
  <si>
    <t>turystyka i rekreacja</t>
  </si>
  <si>
    <t>Wydział Budownictwa i Inżynierii Środowiska4</t>
  </si>
  <si>
    <t>WYDZIAŁ HODOWLI, BIOINŻYNIERII I OCHRONY ZWIERZĄT</t>
  </si>
  <si>
    <t>inżynieria mechaniczna</t>
  </si>
  <si>
    <t>Wydział Ekonomiczny5</t>
  </si>
  <si>
    <t>zarządzanie</t>
  </si>
  <si>
    <t>Wydział Budownictwa i Inżynierii Środowiska5</t>
  </si>
  <si>
    <t>environmental engineering</t>
  </si>
  <si>
    <t>WYDZIAŁ TECHNOLOGII ŻYWNOŚCI</t>
  </si>
  <si>
    <t>inżynieria środowiska, górnictwo i energetyka</t>
  </si>
  <si>
    <t>architektura</t>
  </si>
  <si>
    <t>Wydział Hodowli, Bioinżynierii i Ochrony Zwierząt1</t>
  </si>
  <si>
    <t>Wydział Hodowli, Bioinżynierii i Ochrony Zwierząt</t>
  </si>
  <si>
    <t>hodowla i ochrona zwierząt towarzyszących i dzikich</t>
  </si>
  <si>
    <t>Wydział Budownictwa i Inżynierii Środowiska6</t>
  </si>
  <si>
    <t>WYDZIAŁ ŻYWIENIA CZŁOWIEKA</t>
  </si>
  <si>
    <t>informatyka techniczna i telekomunikacja</t>
  </si>
  <si>
    <t>Wydział Hodowli, Bioinżynierii i Ochrony Zwierząt2</t>
  </si>
  <si>
    <t>zootechnika</t>
  </si>
  <si>
    <t>Wydział Budownictwa i Inżynierii Środowiska7</t>
  </si>
  <si>
    <t>environmental protection</t>
  </si>
  <si>
    <t>WYDZIAŁ INŻYNIERII PRODUKCJI</t>
  </si>
  <si>
    <t>ekonomia i finanse</t>
  </si>
  <si>
    <t>Wydział Inżynierii Produkcji1</t>
  </si>
  <si>
    <t>Wydział Inżynierii Produkcji</t>
  </si>
  <si>
    <t>technologie energii odnawialnej</t>
  </si>
  <si>
    <t>Wydział Budownictwa i Inżynierii Środowiska8</t>
  </si>
  <si>
    <t>WYDZIAŁ EKONOMICZNY</t>
  </si>
  <si>
    <t>nauki socjologiczne</t>
  </si>
  <si>
    <t>Wydział Inżynierii Produkcji2</t>
  </si>
  <si>
    <t>zarządzanie i inżynieria produkcji</t>
  </si>
  <si>
    <t>WYDZIAŁ SOCJOLOGII I PEDAGOGIKI</t>
  </si>
  <si>
    <t>pedagogika</t>
  </si>
  <si>
    <t>Wydział Leśny1</t>
  </si>
  <si>
    <t>Wydział Leśny</t>
  </si>
  <si>
    <t>gospodarka przestrzenna</t>
  </si>
  <si>
    <t>WYDZIAŁ ZASTOSOWAŃ INFORMATYKI I MATEMATYKI</t>
  </si>
  <si>
    <t>nauki o zarządzaniu i jakości</t>
  </si>
  <si>
    <t>Wydział Leśny2</t>
  </si>
  <si>
    <t>leśnictwo</t>
  </si>
  <si>
    <t>finance and accounting</t>
  </si>
  <si>
    <t>inne</t>
  </si>
  <si>
    <t>bioinżynieria zwierząt</t>
  </si>
  <si>
    <t>Wydział Ogrodniczy1</t>
  </si>
  <si>
    <t>Wydział Ogrodniczy</t>
  </si>
  <si>
    <t>ogrodnictwo</t>
  </si>
  <si>
    <t>Wydział Ekonomiczny6</t>
  </si>
  <si>
    <t>Management</t>
  </si>
  <si>
    <t>Wydział Rolnictwa i Ekologii1</t>
  </si>
  <si>
    <t>Wydział Rolnictwa i Ekologii</t>
  </si>
  <si>
    <t>rolnictwo</t>
  </si>
  <si>
    <t>Wydział Medycyny Weterynaryjnej1</t>
  </si>
  <si>
    <t>Wydział Medycyny Weterynaryjnej</t>
  </si>
  <si>
    <t>jednolite studia magisterskie</t>
  </si>
  <si>
    <t>Wydział Socjologii i Pedagogiki1</t>
  </si>
  <si>
    <t>Wydział Socjologii i Pedagogiki</t>
  </si>
  <si>
    <t>WRiE</t>
  </si>
  <si>
    <t>inżynieria systemów biotechnicznych</t>
  </si>
  <si>
    <t>Wydział Socjologii i Pedagogiki2</t>
  </si>
  <si>
    <t>socjologia</t>
  </si>
  <si>
    <t>WBiB</t>
  </si>
  <si>
    <t>Wydział Hodowli, Bioinżynierii i Ochrony Zwierząt3</t>
  </si>
  <si>
    <t>Wydział Technologii Drewna1</t>
  </si>
  <si>
    <t>Wydział Technologii Drewna</t>
  </si>
  <si>
    <t>meblarstwo</t>
  </si>
  <si>
    <t>Wydział Rolnictwa i Ekologii2</t>
  </si>
  <si>
    <t>inżynieria ekologiczna</t>
  </si>
  <si>
    <t>WMW</t>
  </si>
  <si>
    <t>Wydział Technologii Drewna2</t>
  </si>
  <si>
    <t>technologia drewna</t>
  </si>
  <si>
    <t>WL</t>
  </si>
  <si>
    <t>Forest Information Technology</t>
  </si>
  <si>
    <t>Wydział Technologii Żywności1</t>
  </si>
  <si>
    <t>Wydział Technologii Żywności</t>
  </si>
  <si>
    <t>technologia żywności i żywienie człowieka</t>
  </si>
  <si>
    <t>WO</t>
  </si>
  <si>
    <t>Wydział Inżynierii Produkcji3</t>
  </si>
  <si>
    <t>Wydział Technologii Żywności2</t>
  </si>
  <si>
    <t>towaroznawstwo i marketing żywności</t>
  </si>
  <si>
    <t>WBiIŚ</t>
  </si>
  <si>
    <t>Wydział Zastosowań Informatyki i Matematyki1</t>
  </si>
  <si>
    <t>Wydział Zastosowań Informatyki i Matematyki</t>
  </si>
  <si>
    <t>informatyka i ekonometria</t>
  </si>
  <si>
    <t>WTD</t>
  </si>
  <si>
    <t>veterinary medicine</t>
  </si>
  <si>
    <t>Wydział Zastosowań Informatyki i Matematyki2</t>
  </si>
  <si>
    <t>informatyka</t>
  </si>
  <si>
    <t>WHBiOZ</t>
  </si>
  <si>
    <t>Wydział Żywienia Człowieka1</t>
  </si>
  <si>
    <t>Wydział Żywienia Człowieka</t>
  </si>
  <si>
    <t>dietetyka</t>
  </si>
  <si>
    <t>Wydział Leśny3</t>
  </si>
  <si>
    <t>WTŻ</t>
  </si>
  <si>
    <t>Wydział Ogrodniczy2</t>
  </si>
  <si>
    <t>ochrona zdrowia roślin</t>
  </si>
  <si>
    <t>Wydział Żywienia Człowieka2</t>
  </si>
  <si>
    <t>gastronomia i hotelarstwo</t>
  </si>
  <si>
    <t>WŻC</t>
  </si>
  <si>
    <t>ogrodnictwo miejskie i arborystyka</t>
  </si>
  <si>
    <t>Wydział Ogrodniczy3</t>
  </si>
  <si>
    <t>Wydział Żywienia Człowieka3</t>
  </si>
  <si>
    <t>żywienie człowieka i ocena żywności</t>
  </si>
  <si>
    <t>Wydział Medycyny Weterynaryjnej2</t>
  </si>
  <si>
    <t>WIP</t>
  </si>
  <si>
    <t>zrównoważone ogrodnictwo</t>
  </si>
  <si>
    <t>WE</t>
  </si>
  <si>
    <t>WSiP</t>
  </si>
  <si>
    <t>Wydział Rolnictwa i Ekologii3</t>
  </si>
  <si>
    <t>ekologiczne rolnictwo i produkcja żywności</t>
  </si>
  <si>
    <t>WZIiM</t>
  </si>
  <si>
    <t>Wydział Rolnictwa i Ekologii4</t>
  </si>
  <si>
    <t>Organic Agriculture and Food Production</t>
  </si>
  <si>
    <t>bezpieczeństwo żywności</t>
  </si>
  <si>
    <t>Wydział Technologii Żywności3</t>
  </si>
  <si>
    <t>Wydział Zastosowań Informatyki i Matematyki3</t>
  </si>
  <si>
    <t>informatics and econometrics</t>
  </si>
  <si>
    <t>food science - technology and nutrition</t>
  </si>
  <si>
    <t>Wydział Technologii Żywności4</t>
  </si>
  <si>
    <t>Wydział Budownictwa i Inżynierii Środowiska9</t>
  </si>
  <si>
    <t xml:space="preserve">W celu umożliwienia studentom przygotowania do ich pracy naukowej realizuje się proces kształcenia na kierunku biotechnologia poprzez dobieranie różnorodnych form i metod kształcenia (zgodnych z profilem ogólnoakademickiemu). Studenci mają możliwość przygotowania do prowadzenia działalności naukowej w ramach realizacji treści programowych a w szczególności w czasie realizacji pracy dyplomowej oraz praktyk w jednostkach naukowych. Przygotowanie do prowadzenia działalności naukowej lub udział w działalności naukowej dodatkowo może być realizowany w ramach działalności kół naukowych, takich tak  KNB – Koło Naukowe Biotechnologów; Studenckie Koło Naukowe Mikrobiologów ,,Eza”; Międzywydziałowe Koło Naukowe Nanobiotechnologii; Koło Naukowe Biologów. 
W systemie eHMS student ma dostęp do informacji związanych z realizacją zajęć dydaktycznych w tym do swoich ocen końcowych z przedmiotów. Studenci mają zapewniony system komunikacji poprzez Internet: poczta elektroniczna MS Outlook, pakiet MS Office, MS Teams, platforma MOODLE (E learning asynchroniczny). 
</t>
  </si>
  <si>
    <t xml:space="preserve">Studenci na początku semestru spotykają się z Koordynatorem ds. praktyk w celu poznania merytorycznych i formalnych zasad odbywania praktyki zawodowej zapisanych w Regulaminie studenckich praktyk. Ponadto informowani są o potencjalnych miejscach, w których możliwe jest odbycie praktyki dla każdego modułu oraz dobrych praktykach związanych z jej realizacją. Koordynator ds. praktyk, przez cały semestr letni pełni dyżur dwa razy w tygodniu. Wszelkie potrzebne formularze w wersji edycyjnej znajdują się na stronie internetowej Wydziału. W dostępnym na stronie internetowej dokumencie studenci mogą znaleźć pełne informacje o praktykach oraz wszystkich formularzach i potrzebnych dokumentach. Formularze dokumentowania praktyk pozwalają na lepsze ocenę uzyskanych kompetencji przez studenta. Główne punkty tego dokumentu to informacje ogólne, cele i zadania, program praktyki oraz zasady odbywania praktyki. Dodatkowo studenci wypełniają dokument, dotyczący ankiety o miejscu praktyki. 
Koordynator ds. praktyk w kontakcie z władzami Wydziału i Radą Interesariuszy zewnętrznych nadzoruje przebieg oraz kompetencje opiekunów w miejscach realizacji praktyk oraz aktualizuje proponowane studentom miejsca realizacji praktyk  Po zakończeniu praktyk koordynator informuję o ich przebiegu w ramach corocznego raportu. 
</t>
  </si>
  <si>
    <t xml:space="preserve">Prace dyplomowe realizowane są zgodnie z zarządzeniem nr 100 Rektora SGGW z dnia 22 września 2021 r oraz szczegółowymi wymaganiami wydziałowymi.
Prace dyplomowe, praktyki oraz prace etapowe uwzględnione są w programie studiów i weryfikowane przez zespół ds. dydaktyki i zespół ds. jakości kształcenia. Pozycja absolwenta na rynku pracy weryfikowana jest przez zespół roboczy ds. monitorowania losów absolwentów oraz zespół roboczy ds. współpracy z otoczeniem gospodarczym
W celu zapewnienia wysokiej jakości prowadzonych prac dyplomowych zgodność prac dyplomowych z założonymi efektami uczenia się  konspekty prac dyplomowych są weryfikowane przez Prodziekan Wydziału. 
Zgodnie z zatwierdzonym przez Radę Programową  regulaminem weryfikacji prac dyplomowych zespół roboczy ds. jakości kształcenia przeprowadził weryfikację  10%  zrealizowanych na kierunkach prac dyplomowych oraz recenzji prac dyplomowych. 
Koordynator ds.  monitorowania losów absolwentów przeprowadził raport z ogólnopolskiego systemu monitorowania ekonomicznych losów absolwentów (ELA). W raporcie przeanalizowano średni czas poszukiwania pracy, wskaźnik bezrobocia oraz względny wskaźnik zarobków. Ankiety przeprowadzane są od 3 do 5 lat po zakończeniu studiów przez Biuro karier SGGW. </t>
  </si>
  <si>
    <t>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 Coroczna weryfikacja 10%prac dyplomowych oraz recenzji prac dyplomowych.</t>
  </si>
  <si>
    <t xml:space="preserve"> dr hab. Mateusz Wierzbicki, prof. SGGW</t>
  </si>
  <si>
    <t xml:space="preserve">Studenci na początku semestru spotykają się z Koordynatorem ds. praktyk w celu poznania merytorycznych i formalnych zasad odbywania praktyki zawodowej zapisanych w Regulaminie studenckich praktyk. Ponadto informowani są o potencjalnych miejscach, w których możliwe jest odbycie praktyki dla każdego modułu oraz dobrych praktykach związanych z jej realizacją. Koordynator ds. praktyk, przez cały semestr letni pełni dyżur dwa razy w tygodniu. Wszelkie potrzebne formularze w wersji edycyjnej znajdują się na stronie internetowej Wydziału. W dostępnym na stronie internetowej dokumencie studenci mogą znaleźć pełne informacje o praktykach oraz wszystkich formularzach i potrzebnych dokumentach. Formularze dokumentowania praktyk pozwalają na lepsze ocenę uzyskanych kompetencji przez studenta. Główne punkty tego dokumentu to informacje ogólne, cele i zadania, program praktyki oraz zasady odbywania praktyki. Dodatkowo studenci wypełniają dokument, dotyczący ankiety o miejscu praktyki. 
Koordynator ds. praktyk w kontakcie z władzami Wydziału i Radą Interesariuszy zewnętrznych nadzoruje przebieg oraz kompetencje opiekunów w miejscach realizacji praktyk oraz aktualizuje proponowane studentom miejsca realizacji praktyk.  Po zakończeniu praktyk koordynator informuję o ich przebiegu w ramach corocznego raportu.     
</t>
  </si>
  <si>
    <t xml:space="preserve">Kompetencje i kwalifikacje nauczycieli akademickich analizowane są przez Władze Wydziału oraz przez zespół roboczy ds. spójności kształcenia z działalnością naukową pracowników, zespół roboczy ds. zasobów w procesie kształcenia.
Zespół roboczy ds. spójności kształcenia z działalnością naukową przeprowadził w 2025 r. ocenę spójności kształcenia na kierunku z działalnością naukową prowadzoną przez nauczycieli akademickich prowadzących zajęcia dydaktyczne. W raporcie przedstawiono analizę zgodności artykułów naukowych opublikowanych przez prowadzących zajęcia. Stwierdzono zgodność prowadzonych zajęć na kierunku z działalnością naukową pracowników. 
Koordynator ds. równego traktowania pracownikow i studentów przedstawiła raport z działalności na Radzie programowej.
Zespół roboczy ds. zasobów w procesie kształcenia przeprowadza analizę kadrową osób prowadzących zajęcia na Wydziale. </t>
  </si>
  <si>
    <t>Polityka kadrowa na Wydziale zgodna jest z polityką kadrową w Uczelni prowadzoną w odniesieniu do trybu zatrudniania pracowników, awansowania oraz zmiany charakteru zatrudnienia. Polityka rozwoju kadry prowadzącej proces kształcenia uwzględnia potrzeby dydaktyczne w powiązaniu z kierunkami badań naukowych realizowanych przez pracowników. Rozwój kadry w Instytutach oparty jest na udziale w szkoleniach, kursach, warsztatach, konferencjach udział kadry w różnych przedsięwzięciach popularyzujących naukę, prowadzeniu wysokiej jakości badań naukowych spójnych z kształceniem. 
Spójność kształcenia z działalnością naukową oszacowano na podstawie współczynnika spójności kształcenia z działalnością naukową przez zespół ds. spójności kształcenia z działalnością naukową. Średnia wartość współczynnika spójności kształcenia z działalnością naukową dla wszystkich analizowanych pracowników dydaktycznych wyniosła 97%
 Zespół roboczy ds. hospitacji przeprowadził hospitację wybranych zajęć. Koordynator ds. hospitacji przedstawił na Radzie programowej raport z działalności. W roku akademickim 2024-25 Zespół ds. Hospitacji przeprowadził 5 hospitacji zgodnie z przyjętymi wcześniej harmonogramami oraz wydał 1 opinię na temat referatu naukowego. Hospitacje odbyły się na zajęciach dydaktycznych nauczycieli akademickich z grupy samodzielnych pracowników naukowych (1 prof.), adiunktów (2) i doktorantów (2). Hospitowano zarówno wykłady jak i ćwiczenia prowadzone wyłącznie w formie stacjonarnej.</t>
  </si>
  <si>
    <t>Infrastruktura i zasoby dydaktyczne podlegają corocznemu przeglądowi przez zespół roboczy ds. zasobów w procesie kształcenia oraz zespół roboczy ds. hospitacji. Infrastruktura naukowa, dydaktyczna i socjalna spełnia wymogi wysokiej jakości kształcenia. Zajęcia odbywają się w pracowniach i laboratoriach wyposażonych w specjalistyczną aparaturę badawczą niezbędną do przeprowadzenia zajęć praktycznych. Studenci mają dostęp do Biblioteki Głównej SGGW, bibliotek Wydziałowych i do czytelni, w których dostępne są̨ skrypty, podręczniki i czasopisma naukowe. Ponadto, zapewniono dostęp elektroniczny do wybranych zagranicznych pełnotekstowych baz czasopism recenzowanych po aktywowaniu konta bibliotecznego. Ponadto studenci mają dostęp do ogólnouczelnianej infrastruktury dydaktycznej. Studenci mają zapewniony system komunikacji poprzez Internet: poczta elektroniczna MS Outlook, pakiet MS Office, MS Teams, platforma MOODLE (E learning asynchroniczny), Sieć EduRoam dostępna na terenie kampusu.
Koordynator ds. osób z niepełnosprawnościami nadzoruje stopień dostępności infrastruktury i wyposażenia zapewniającego osobom z niepełnosprawnościami pełny udział w kształceniu. 
W raporcie koordynator określiła ile studentów.z róznym stopniem niepełnosprawności uczestniczy w zajęciach. W trudnych sytuacjach studenci mogą korzystać z usług znajdującej się na kampusie SGGW przychodni lekarskiej oraz bezpłatnych konsultacji z psychologiem lub wsparcia Sekcji ds. osób z niepełnosprawnościami oraz Koordynatora ds. studentów z
 niepełnosprawnością Wydziału Biologii i Biotechnologii.</t>
  </si>
  <si>
    <r>
      <t xml:space="preserve">Wydział jest w stałym kontakcie z  przedstawicielami otoczenia społeczno-gospodarczego funkcjonującymi w ramach Rady Interesariuszy WBiB. Rada Interesariuszy ma dwoje przedstawicieli w Radzie Programowej Wydziału z pełnym prawem głosu, a wszyscy są na bieżąco informowani o planach zmian w programie studiów i zapraszani do komentowania i wyrażania opinii.  Aktualny skład Rady Interesariuszy dostępny jest na stronie Wydziału. Interesariusze zewnętrzni przekazują informacje o możliwościach realizacji prac dyplomowych, praktyk i staży oraz opiniują zmiany w programach studiów. 
Wydział organizuje cykliczne spotkania z pracodawcami oraz szkolenia w zakresie współpracy z gospodarką. Spotkania z przedsiębiorcami prowadzone są między innymi na cyklicznych rozmowach o karierze (RYK), oraz w ramach Dni SGGW. 
</t>
    </r>
    <r>
      <rPr>
        <sz val="11"/>
        <color theme="1"/>
        <rFont val="Calibri (Tekst podstawowy)"/>
        <charset val="238"/>
      </rPr>
      <t xml:space="preserve">Koordynator ds. współpracy z otoczeniem gospodarczym przedstawił na radzie programowej raport dotyczący współpracy z otoczeniem społeczno-gospodarczym. </t>
    </r>
  </si>
  <si>
    <t>WBiB organizuje spotkania z laureatami nagrody Nobla
w 2025 roku SGGW gościło prof. Craiga C. Mello.
Spotkania z laureatami Nagrody Nobla to wyjątkowa okazja, by
zetknąć się z nauką na najwyższym poziomie – bezpośrednio u
źródła. Dla studentów są one nie tylko inspirującym
doświadczeniem, ale także impulsem do dalszego rozwoju
naukowego i osobistego.    Wydział brał udział w szeregu działań
promocyjnych:
▪Dni SGGW
▪Dni otwarte w SGGW
▪Pikniki Naukowe/Festiwal Nauki/Dzień Nauki SGGW
▪Warsztaty w Centrum Nauki Kopernik
▪Targi edukacyjne
▪Konferencje
▪Otwarte Laboratoria
▪Współpraca ze
szkołami</t>
  </si>
  <si>
    <t xml:space="preserve">Szczegółowe informacje dotyczące realizacji procesu nauczania, programu studiów, uzyskiwanych efektów uczenia się oraz przekazywanych treści programowych dostępne są na stronie internetowej Wydziału. Dodatkowo wszystkie regulaminy i wzory dokumentów są dostępne publicznie na stronie Wydziału i Uczelni. W systemie eHMS student ma dostęp informacji związanych z realizacją zajęć dydaktycznych w tym do swoich ocen końcowych z przedmiotów. Studenci mają zapewniony system komunikacji poprzez Internet: poczta elektroniczna MS Outlook, pakiet MS Office, MS Teams, platforma MOODLE (E learning asynchroniczny), Sieć EduRoam dostępna na terenie kampusu.
Na stronie internetowej Wydziału i w mediach społecznościowych (Facebook, Instagram, Twitter, Pinterest, YouTube), zamieszczane były informacje dostępne dla studentów dotyczące konferencji, wystaw, profesorów wizytujących, współpracy z praktyką.
Na Radzie programowi przedstawiono raport z działalności zespołu ds. promocji i współpracy ze szkołami średnimi w którym wymieniono aktywności mające na celu zwiększenie dostępu do informacji o studiach. </t>
  </si>
  <si>
    <t>Stosowane na kierunku zasady projektowania i dokonywania zmian w programie studiów są zgodne ze stosowymi Rozporządzeniami Ministra Nauki i Szkolnictwa Wyższego, ustawą z dnia 22 grudnia 2015 r. o Zintegrowanym Systemie Kwalifikacji, Polska Ramą Kwalifikacji oraz uchwałami Senatu SGGW w sprawie wytycznych dla rad podstawowych jednostek organizacyjnych SGGW w zakresie projektowania programów kształcenia dla studiów pierwszego stopnia, drugiego stopnia. Programy studiów są monitorowane przez zespół roboczy ds. dydaktyki we współpracy z koordynatorem ds. jakości kształcenia i koordynatorem ds. współpracy z otoczeniem gospodarczym.
 Prowadzący zajęć po zakończeniu realizacji przedmiotu są zobowiązani do przedstawienia raportu weryfikacji efektów uczenia się (WEU). Studenci są systematycznie informowani o potrzebie wypełniania ankiet w celu skutecznego monitorowania jakości kształcenia na Wydziale. Studenci mają możliwość oceny jakości kształcenia, działania dziekanatów, organizacji i zadowolenia z praktyk zawodowych, współpracy z interesariuszami zewnętrznymi i ogólnego zadowolenia z przebiegu studiów w ramach ogólnouczelnianych oraz Wydziałowych ankiet studenckich.  Wyniki oraz wnioski płynące z ankiet, raportów weryfikacji ufektów uczenia się (WEU)  przedstawiane są przez koordynatora ds. jakości kształcenia na Radzie programowej.  Na podstawie analizy raportów weryfikacji ufektów uczenia się (WEU) stwierdzono, że  koordynatorzy ocenili że oceny potwierdzają zdobyte efekty uczenia się.  Część koordynatorów informowała o konieczności stałego dostosowywania treści programowych do aktualnej wiedzy z zakresu przedmiotu. W przypadku pojedyńczych przedmiotów informowano o konieczności zmiany form lub metod dydaktycznych. Na stronie internetowej Wydziału Biologii i Biotechnologii, w zakładce "Jakość kształcenia", funkcjonuje „okno jakości”, w ramach której studenci oraz pracownicy mogą anonimowo zgłaszać problemy związane z jakością kształcenia na kierunkach realizowanych na Wydziale. 
Przeprowadzane są hospitacje wybranych przedmiotów zgodnie z przyjętym  harmonogramem hospitacji. Na uzasadniony wniosek studentów może być przeprowadzona dodatkowa hospitacja przedmiotu.  Koordynator ds. hospitacji przedstawia na Radzie programowej raport z działalności. 
 Interesariusze zewnętrzni w ramach Rady Interesariuszy WBiB  są w stałym kontakcie z Wydziałem m.in. w celu analizy programów studiów i poprawy jakości kształcenia. Stwierdzono konicznosć przyjęcia Wewnętrznego Systemu Zapewniania i Doskonalenia Jakości Kształcenia.</t>
  </si>
  <si>
    <t>Koordynator ds. jakości kształcenia przeprowadził analizę dotyczącą mierników jakości kształcenia na podstawie sprawozdań poszczególnych Koordynatorów prezentowanych na Radach Programowych. Ponadto przeprowadzona została analiza raportów z weryfikacji jakości kształcenia przedmiotów. Raport z zapewnienia i doskonalenia jakości kształcenia w roku akademickim 2024/25 został zaprezentowany na Radzie Programowej i udostępniony członkom Rady Programowej oraz pełnomocnikowi Rektora ds. jakości kształcenia.</t>
  </si>
  <si>
    <t xml:space="preserve">Zespół ds. dydaktyki dokonał przeglądu sylabusów przedmiotów realizowanych  w konsultacji z prowadzącymi zajęcia i studentami.
Zespół ds. dydaktyki opiniował propozycje fakultetów dla studentów. </t>
  </si>
  <si>
    <t>Polityka kadrowa na Wydziale zgodna jest z polityką kadrową w Uczelni prowadzoną w odniesieniu do trybu zatrudniania pracowników, awansowania oraz zmiany charakteru zatrudnienia. Polityka rozwoju kadry prowadzącej proces kształcenia uwzględnia potrzeby dydaktyczne w powiązaniu z kierunkami badań naukowych realizowanych przez pracowników. Rozwój kadry w Instytutach oparty jest na udziale w szkoleniach, kursach, warsztatach, konferencjach udział kadry w różnych przedsięwzięciach popularyzujących naukę, prowadzeniu wysokiej jakości badań naukowych spójnych z kształceniem. 
Spójność kształcenia z działalnością naukową oszacowano na podstawie współczynnika spójności kształcenia z działalnością naukową przez zespół ds. spójności kształcenia z działalnością naukową. Średnia wartość współczynnika spójności kształcenia z działalnością naukową dla wszystkich analizowanych pracowników dydaktycznych wyniosła 97%
 Zespół roboczy ds. hospitacji przeprowadził hospitację wybranych zajęć. Koordynator ds. hospitacji przedstawił na Radzie programowej raport z działalności. W roku akademickim 2024-25 Zespół ds. Hospitacji przeprowadził 9 hospitacji zgodnie z przyjętymi wcześniej harmonogramami oraz wydał 1 opinię na temat referatu naukowego. Hospitacje odbyły się na zajęciach dydaktycznych nauczycieli akademickich z grupy samodzielnych pracowników naukowych (2 prof.), adiunktów (5) i doktorantów (2). Hospitowano zarówno wykłady jak i ćwiczenia prowadzone wyłącznie w formie stacjonarnej.</t>
  </si>
  <si>
    <t>Stwierdzono potrzebę wprowadzania zmian efektów uczenia się na kierunku biotechnologia,aby lepiej charakteryzowały sylwetkę absolwenta i pozwalają w sposób obiektywny weryfikować wiedzę, umiejętności i kompetencje osiągane przez studentów podczas realizacji poszczególnych przedmiotów. 
Weryfikacja efektów uczenia się przeprowadzona przez koordynatorów przedmiotów potwierdziła osiągnięcie zaplanowanych efektów uczenia się. Koordynatorzy przedmiotów zgłaszali konieczność corocznej aktualizacji treści programowych przedmiotów. Dotyczyło to szczególnie przedmiotów, które omawiają szybko rozwijające się tematy naukowe</t>
  </si>
  <si>
    <t xml:space="preserve">Na podstawie wniosków z monitoringu jakości kształcenia stwierdzono, że koncepcja i cele kształcenia są zgodne ze strategią i dyscyplinami oraz zorientowane na potrzeby otoczenia społeczno-gospodarczego, w tym w szczególności zawodowego rynku pracy. 
Koordynator ds. spójności kształcenia z działalnością naukową oszacował współczynnik spójności kształcenia z działalnością naukową na podstawie całości dorobku. </t>
  </si>
  <si>
    <t xml:space="preserve">1.	Dokonano pełnego przeglądu i istotnej modyfikacji kierunkowych efektów uczenia się na I i II stopniu:
– powiązano je ściślej z koncepcją i celami kształcenia kierunku Biotechnologia,
– wyraźnie wzmocniono akcent na umiejętności praktyczne oraz kompetencje inżynierskie,
– zróżnicowano poziom złożoności efektów między studiami I i II stopnia, zgodnie z poziomami 6 i 7 PRK. 
2.	Zharmonizowano kierunkowe efekty uczenia się z dyscypliną Nauki biologiczne i profilem badań Wydziału:
– przeformułowano efekty tak, by lepiej odzwierciedlały aktualną działalność naukową i osiągnięcia w biotechnologii,
– powiązano nowe i zmodyfikowane efekty z przedmiotami bezpośrednio wynikającymi z badań (np. Symbiozy roślinne w kontekście zmian klimatu, Fizjomika i nowoczesne fenotypowanie roślin, Biologia komórek nowotworowych, Edycja genomów zwierzęcych, Projektowanie badań z wykorzystaniem technik histologicznych). 
3.	Rozbudowano i doprecyzowano opisy efektów przedmiotowych oraz ich powiązanie z efektami kierunkowymi:
– zweryfikowano i poprawiono mapowanie efektów przedmiotowych na kierunkowe dla wszystkich modułów,
– dopisano szczegółowe, mierzalne opisy efektów, które lepiej pokazują poziom zaawansowania wiedzy i umiejętności na każdym stopniu,
– ujednolicono zapisy efektów dla przedmiotów kształtujących kompetencje inżynierskie i dostosowano je do charakterystyk kwalifikacji inżynierskich (poziomy 6 i 7 PRK). 
4.	Wzmocniono praktyczny i inżynierski charakter kształcenia, aby efekty były realistyczne i osiągalne:
– zwiększono liczbę godzin laboratoriów i zajęć projektowych na obu stopniach,
– wprowadzono nowe moduły praktyczne (np. Fizjomika i nowoczesne fenotypowanie roślin, Biologia komórek nowotworowych, Mikroorganizmy w biotechnologii i ochronie środowiska),
– doprecyzowano efekty w tych modułach tak, by jasno wskazywały na nabywanie konkretnych umiejętności praktycznych i inżynierskich. 
5.	Powiązano efekty uczenia się z systemem ich weryfikacji:
– ponownie przeanalizowano i dostosowano metody weryfikacji efektów w sylabusach do charakteru efektów (zwłaszcza praktycznych i inżynierskich),
– w Wewnętrznym Systemie Zapewnienia i Doskonalenia Jakości Kształcenia opisano zasady weryfikacji efektów (w tym projekty, raporty z eksperymentów, sprawozdania laboratoryjne) oraz coroczną kontrolę poprawności formułowania efektów i ich sprawdzania, co zapewnia spójny system weryfikacji. 
6.	Wzmocniono komponent inżynierski w efektach związanych z dyplomowaniem:
– dostosowano kierunkowe efekty uczenia się do charakterystyk kwalifikacji inżynierskich,
– wprowadzono obowiązek, by prace dyplomowe na kierunkach inżynierskich zawierały rozwiązanie praktycznego problemu technicznego lub optymalizację parametrów technologicznych, a ok. 25% streszczenia pracy dotyczyło aspektów inżynierskich. 
7.	Zmodyfikowany program studiów z nowymi i poprawionymi efektami uczenia się został:
– pozytywnie zaopiniowany przez Radę Programową, Radę Dyscypliny Nauki biologiczne oraz Senacką Komisję ds. Dydaktyki i Wychowania,
– przyjęty Uchwałą Senatu SGGW Nr 70–2024/2025 z 24 lutego 2025 r. i opublikowany w BIP oraz w systemie Sylabus SGGW, co potwierdza formalne wdrożenie zmian. 
</t>
  </si>
  <si>
    <t xml:space="preserve">1.	Zaktualizowano koncepcję i cele kształcenia w ramach nowego programu studiów dla kierunku Biotechnologia, opracowanego m.in. w projekcie FERS „Zrównoważony Kampus SGGW – kształcenie na rzecz branż kluczowych” i przyjętego uchwałą Senatu SGGW nr 70–2024/2025; wszystkie zalecenia PKA odzwierciedlono w tym programie.
2.	Doprecyzowano powiązanie koncepcji i celów kształcenia z efektami uczenia się i strukturą programu: przeprowadzono przegląd i modyfikację programu na obu stopniach studiów, zwiększono udział laboratoriów i projektów oraz wprowadzono/zmieniono przedmioty silniej akcentujące praktyczne i inżynierskie cele kształcenia (np. Antyoksydanty, Rośliny versus wyzwania środowiska, Biologia komórek nowotworowych, Projektowanie badań modelowych).
3.	Wzmocniono osadzenie programu w dyscyplinie Nauki biologiczne oraz w działalności naukowej Wydziału: wskazano przykładowe kierunkowe efekty uczenia się powiązane zarówno z koncepcją i celami kształcenia (zał. 1.1), jak i z aktualnym zakresem badań w dyscyplinie i osiągnięciami w biotechnologii (zał. 1.2); zmieniony program uzyskał pozytywne opinie Rady Dyscypliny Nauki biologiczne i Rady Programowej.
4.	Silniej ukierunkowano program na potrzeby otoczenia społeczno-gospodarczego i rynku pracy poprzez rozbudowę treści z zakresu inżynierii procesów biotechnologicznych oraz dodanie/wyeksponowanie zajęć dotyczących pozatechnicznych uwarunkowań działalności inżynierskiej (m.in. Ekonomia, finanse, marketing; Społeczne i prawne aspekty biotechnologii oraz ochrona własności intelektualnej; Zarządzanie projektami biotechnologicznymi). 
5.	Uporządkowano i sformalizowano współpracę z interesariuszami zewnętrznymi tak, aby informacje z rynku pracy systematycznie wpływały na koncepcję i cele kształcenia: zaplanowano cykliczne (2–3 razy w roku) spotkania Rady Interesariuszy Zewnętrznych w wyspecjalizowanych podgrupach oraz sporządzanie protokołów, które będą podstawą do doskonalenia programu.
6.	Zmieniona koncepcja i cele kształcenia oraz odpowiadający im program zostały formalnie wdrożone i upublicznione (uchwała Senatu, publikacja w BIP i w systemie Sylabus SGGW), co potwierdza ich zgodność ze strategią uczelni i zapewnia przejrzystość dla kandydatów, studentów i interesariuszy zewnętrznych. </t>
  </si>
  <si>
    <t>1.	Przeprowadzono analizę efektów uczenia się pod kątem zgodności z poziomami 6 i 7 PRK oraz charakterystykami kwalifikacji inżynierskich; na tej podstawie kompleksowo zmodyfikowano kierunkowe efekty uczenia się, dostosowując je do wymagań dotyczących uzyskania kompetencji inżynierskich.
2.	Przeformułowano efekty uczenia się dla zajęć (efekty przedmiotowe), doprecyzowując ich opisy tak, aby jasno wskazywały rozwijane umiejętności i wiedzę, w tym kompetencje inżynierskie, oraz ponownie powiązano je z efektami kierunkowymi prowadzącymi do uzyskania tych kompetencji.
3.	Zweryfikowano i zharmonizowano efekty w przedmiotach o charakterze inżynierskim; w wybranych przedmiotach rozszerzono zakres treści lub zmieniono przypisane efekty przedmiotowe tak, aby spełniały kryteria kształcenia inżynierskiego. Sporządzono listę zajęć, w ramach których studenci osiągają efekty pozwalające na uzyskanie kompetencji inżynierskich (zał. 2.1).
4.	Wzmocniono inżynierski charakter procesu dyplomowania:
– w „Szczegółowych wymaganiach dotyczących prac dyplomowych” zapisano obowiązek, aby prace na kierunkach inżynierskich zawierały rozwiązanie praktycznego problemu technicznego lub optymalizację parametrów technologicznych,
– określono, że ok. 25% streszczenia pracy musi dotyczyć aspektów inżynierskich.
5.	Zmieniono „Regulamin weryfikacji prac dyplomowych”, wprowadzając coroczną weryfikację prac pod kątem zawartości istotnych elementów o charakterze inżynierskim (rozwiązanie problemu technicznego lub optymalizacja procesu/parametrów technologicznych).
6.	Zmodyfikowano proces wyboru promotorów prac dyplomowych, wymagając potwierdzenia, że promotor posiada tytuł inżyniera lub doświadczenie w projektach o charakterze inżynierskim i w rozwiązywaniu praktycznych problemów technicznych; dostosowano odpowiednie ankiety dla studentów i promotorów.</t>
  </si>
  <si>
    <t xml:space="preserve">1.	Przeprowadzono analizę treści programowych pod kątem zgodności z efektami uczenia się i wymaganiami PRK; na tej podstawie zmodyfikowano program studiów I i II stopnia (układ przedmiotów, formy zajęć, przypisane efekty). 
2.	Zwiększono liczbę zajęć laboratoryjnych i projektowych oraz zmieniono formę części przedmiotów (np. matematyka jako ćwiczenia laboratoryjne, nowe projekty Antyoksydanty, Rośliny versus wyzwania środowiska), aby treści lepiej odzwierciedlały zakładane efekty praktyczne i inżynierskie. 
3.	Wprowadzono nowe, specjalistyczne przedmioty powiązane z aktualną działalnością naukową Wydziału (m.in. Symbiozy roślinne w kontekście zmian klimatu, Fizjomika i nowoczesne fenotypowanie roślin, Biologia komórek nowotworowych, Edycja genomów zwierzęcych, Projektowanie badań z wykorzystaniem technik histologicznych), tak aby treści programowe odzwierciedlały aktualny stan wiedzy i metodyki badań. 
4.	Doprecyzowano i wzmocniono treści z zakresu mikrobiologii przemysłowej – zaakcentowano je w przedmiocie Inżynieria procesów biotechnologicznych oraz pozostawiono fakultatywny przedmiot Mikrobiologia przemysłowa dla pogłębienia wiedzy. 
5.	Rozszerzono i uporządkowano treści dotyczące pozatechnicznych uwarunkowań działalności inżynierskiej (Ekonomia, finanse, marketing; Społeczne i prawne aspekty biotechnologii i ochrona własności intelektualnej; Zarządzanie projektami biotechnologicznymi; Przemysłowe procesy biotechnologiczne), aby program kompleksowo realizował odpowiednie efekty wiedzy i kompetencji społecznych. 
6.	Zmieniono status i zakres przedmiotu Technologia żywności – włączono go do przedmiotów obowiązkowych i rozszerzono o ćwiczenia, by wzmocnić praktyczny wymiar treści i lepiej powiązać je z efektami uczenia się. 
7.	Zaplanowano włączenie treści Grafiki inżynierskiej do obowiązkowego przedmiotu „Technologie informacyjne i grafika inżynierska” oraz fakultetu „Zaawansowana grafika inżynierska”, aby uzupełnić treści programowe o umiejętności opracowywania i interpretacji dokumentacji technicznej. 
8.	Zaktualizowano sylabus praktyki zawodowej – zmieniono przedmiotowe efekty uczenia się i treści praktyk, tak aby wprost realizowały efekty praktyczne i inżynierskie oraz były spójne z kierunkowymi efektami. 
9.	Całość zmienionych treści programowych została ujęta w nowym programie studiów przyjętym Uchwałą Senatu SGGW nr 70–2024/2025 i opublikowana w BIP oraz systemie Sylabus, co potwierdza ich formalne wdrożenie. </t>
  </si>
  <si>
    <t xml:space="preserve">Z analizy wynika, że po wprowadzonych zmianach treści programowe są obecnie spójne z efektami uczenia się, odzwierciedlają aktualny stan wiedzy i metodyki badań w dyscyplinie, uwzględniają wyniki działalności naukowej jednostki oraz w sposób kompleksowy i specyficzny dla zajęć zapewniają osiągnięcie wszystkich zakładanych efektów uczenia się.. </t>
  </si>
  <si>
    <t>Z analizy wynika, że po dokonanych zmianach efekty uczenia się dla kierunku kończącego się tytułem inżyniera w pełnym zakresie obejmują kompetencje inżynierskie wymagane w charakterystykach poziomów PRK/ZSK, a proces dyplomowania i treści programowe realnie umożliwiają ich osiągnięcie i weryfikację.</t>
  </si>
  <si>
    <t xml:space="preserve">1.	Przeanalizowano i zmodyfikowano program na I i II stopniu tak, aby rozkład zajęć w kolejnych semestrach oraz obciążenie punktami ECTS lepiej odzwierciedlały rzeczywisty nakład pracy związany z osiąganiem efektów, zwłaszcza praktycznych i inżynierskich. 
2.	Znacząco zwiększono liczbę godzin zajęć z bezpośrednim udziałem nauczycieli w formie laboratoriów i projektów:
– na I stopniu: +67 godz. laboratoriów i +105 godz. zajęć projektowych,
– na II stopniu: +30 godz. laboratoriów i +20 godz. zajęć projektowych,
m.in. poprzez zmianę formy matematyki na ćwiczenia laboratoryjne oraz wprowadzenie/przekształcenie przedmiotów w formę projektową.
3.	Wprowadzono nowe obowiązkowe moduły praktyczne w jasno określonych semestrach, z dużym udziałem zajęć kontaktowych (np. Fizjomika i nowoczesne fenotypowanie roślin; Biologia komórek nowotworowych; Mikroorganizmy w biotechnologii i ochronie środowiska; Bioetyka i nowoczesne terapie eksperymentalne), co uszczegółowiło harmonogram i zwiększyło udział zajęć praktycznych w tygodniowym obciążeniu studenta.
4.	Zmieniono status i wymiar wybranych przedmiotów, dostosowując godziny i ECTS do efektów uczenia się, w szczególności:
– Technologia żywności zostaje przedmiotem obowiązkowym, z 15 godz. wykładów i 15 godz. ćwiczeń, za 2 ECTS,
co równoważy rozkład punktów i zwiększa udział zajęć praktycznych w całkowitym nakładzie pracy.
5.	Zaktualizowano sylabus praktyki zawodowej (efekty przedmiotowe, powiązania z efektami kierunkowymi) oraz zasady weryfikacji opiekunów zakładowych, tak aby rzeczywisty wymiar pracy studenta podczas praktyki i nadzór merytoryczny odpowiadały zadeklarowanemu nakładowi ECTS i umożliwiały realizację efektów praktycznych.
6.	Całość zmian została ujęta w nowym programie studiów przyjętym Uchwałą Senatu SGGW nr 70–2024/2025 i opublikowana w BIP oraz w systemie Sylabus, co potwierdza, że zaktualizowany harmonogram, formy zajęć, liczba godzin kontaktowych i ECTS tworzą spójny system umożliwiający osiągnięcie wszystkich efektów uczenia się.
</t>
  </si>
  <si>
    <t xml:space="preserve"> Po wprowadzonych zmianach harmonogram studiów, liczba godzin zajęć kontaktowych, struktura form kształcenia oraz przypisanie punktów ECTS są obecnie spójne z efektami uczenia się i zapewniają studentom realne warunki do ich pełnego osiągnięci. Na wniosek prowadzących zajęcia lub studentów możliwe jest  wprowadzenie zmian w ustalonym harmonogramie - zmiany w terminach prowadzonych zajęć po pisemnym zgłoszeniu do Dziekanatu.
Programy studiów oraz harmonogram ich realizacji są monitorowane przez zespół roboczy ds. dydaktyki, któremu przewodniczy prodziekan Wydziału. Ponadto weryfikacja programu studiów prowadzona jest poprzez studenckie ankiety ogólnouczelniane, ankiety  wewnątrz wydziałowe  oraz rozmowy ze studentami i prowadzącymi zajęcia. a.</t>
  </si>
  <si>
    <t xml:space="preserve">1.	Zwiększenie liczby zajęć aktywizujących i praktycznych
– znaczne rozszerzenie laboratoriów i projektów (na obu stopniach), co prowadzi do intensywniejszego uczenia się przez działanie – kluczowego dla kształcenia zorientowanego na studenta. 
2.	Wprowadzenie nowych modułów i form zajęć, które wymagają aktywnej pracy studenta
– np. Projektowanie badań modelowych, Antyoksydanty (zajęcia projektowe), Rośliny versus wyzwania środowiska, Fizjomika i nowoczesne fenotypowanie roślin, Biologia komórek nowotworowych – wszystkie prowadzone w formach wymagających samodzielności, analizy i praktycznych działań. 
3.	Wyraźniejsze powiązanie metod kształcenia z działalnością naukową
– rozszerzono ofertę przedmiotów opartych na aktualnych badaniach naukowych Wydziału; treści i metody kształcenia pozwalają studentom pracować na problemach badawczych, poznawać nowoczesne techniki i uczestniczyć w elementach badań. 
4.	Wzmocnienie komponentu projektowego i badawczego w procesie dyplomowania
– prace inżynierskie i magisterskie muszą zawierać rozwiązanie realnego problemu technicznego lub optymalizację procesu, co wymusza stosowanie metod kształcenia ukierunkowanych na projektowanie, analizę, rozwiązywanie problemów i pracę badawczą. 
5.	Zwiększenie udziału metod kształcenia ukierunkowanych na realne środowisko pracy
– rozszerzone i doprecyzowane praktyki zawodowe, praca projektowa z partnerami zewnętrznymi, wyższe wymagania wobec opiekunów praktyk. </t>
  </si>
  <si>
    <t>1.	Zmiana i doprecyzowanie programu praktyki zawodowej
– opracowano zmodyfikowany sylabus przedmiotu „Praktyka zawodowa”:
• przedmiotowe efekty uczenia się powiązano z elementami praktycznymi,
• bezpośrednio powiązano je z odpowiednimi kierunkowymi efektami, w tym z efektami praktycznymi i inżynierskimi.
2.	Usystematyzowanie zasad realizacji i nadzoru nad praktykami
– zasady realizacji obu praktyk przyjęto uchwałą Rady Programowej razem z Wewnętrznym Systemem Zapewniania i Doskonalenia Jakości Kształcenia; przewidziano m.in.:
• coroczną analizę sylabusów pod kątem adekwatności efektów i sposobów weryfikacji,
• coroczną weryfikację wybranych prac zaliczeniowych/praktyk przez Zespół ds. Dydaktyki. 
3.	Wzmocnienie powiązania praktyk z otoczeniem zawodowym i badawczym
– rozszerzono współpracę z przemysłem i instytucjami badawczymi poprzez praktyki oraz projekty realizowane z partnerami zewnętrznymi, aby środowisko odbywania praktyk lepiej wspierało rozwój kompetencji praktycznych i badawczych studentów. 
4.	Dookreślenie wymagań wobec zakładowych opiekunów praktyk
– zmieniono Wewnętrzny System Zapewniania Jakości Kształcenia, wprowadzając obowiązek stosowania formularza weryfikacyjnego opiekuna praktyk;
– określono minimalne wymagania: co najmniej 3-letni staż oraz udokumentowana aktywność zawodowa lub naukowa w obszarze nauk biologicznych i pokrewnych.
5.	Powiązanie praktyk z systemem jakości kształcenia
– praktyki włączono w stały system monitorowania jakości (część rozdziału o bieżącym monitorowaniu w WSZiDJK), co umożliwia cykliczną ocenę, czy ich program, organizacja i nadzór zapewniają osiąganie zakładanych efektów, w tym kompetencji badawczych.</t>
  </si>
  <si>
    <t>Warunki przyjęcia kandydatów na studia są jasno sformułowane i powszechnie dostępne w informatorach oraz stronach internetowych Wydziału, Uczelni oraz zewnętrznych stronach internetowych zawierających informacje dotyczące rekrutacji na studia. Szczegółowe informacje o programie studiów, uzyskiwanych efektów uczenia się oraz przekazywanych treści programowych dostępne są na stronie internetowej Wydziału. Jak co roku została powołana Wydziałowa Komisja Rekrutacyjna, czuwająca na przebiegiem rekrutacji. Dodatkowo Wydział realizuje działania promocyjne mające na celu  między innymi poinformowanie o zasadach przyjęcia na studia oraz dobranie odpowiednich kandydatów na studia.
Informacje o przebiegu rekrutacji, progach punktowych i liczbie dostępnych miejsc  na studia są przekazywane na Radzie programowej przez Panią Prodziekan.
Kandydaci  na studia z różnymi rodzajami niepełnosprawnościami mogą znaleźć informacje  o wyzwaniach jakie może napotkać student z kierunków realizowanych przez  Wydział.</t>
  </si>
  <si>
    <t>1.	 W Wewnętrznym Systemie Zapewniania i Doskonalenia Jakości Kształcenia wprowadzono obowiązek corocznej analizy wybranych prac zaliczeniowych pod kątem zgodności uzyskanych efektów z zapisami w sylabusach. 
2.	Zmieniono „Szczegółowe wymagania dotyczące prac dyplomowych” oraz „Regulamin weryfikacji prac dyplomowych”:
• prace inżynierskie muszą zawierać rozwiązanie praktycznego problemu technicznego lub optymalizację parametrów technologicznych,
• ok. 25% streszczenia musi dotyczyć aspektów inżynierskich,
• wprowadzono coroczną weryfikację prac dyplomowych przez Zespół ds. jakości kształcenia pod kątem spełnienia tych wymogów.
3.	Doprecyzowanie metod weryfikacji efektów uczenia się
– w WSZDiJK zapisano zalecenia, że wiedza ma być sprawdzana egzaminami/testami/pracami, a umiejętności praktyczne i kompetencje inżynierskie – projektami, raportami z eksperymentów, sprawozdaniami z laboratoriów i oceną realizacji zadań praktycznych. 
4.	Wzmocnienie roli promotorów w potwierdzaniu efektów
– zmieniono procedurę wyboru promotora, wymagając potwierdzenia posiadania przez niego tytułu inżyniera lub doświadczenia w projektach inżynierskich; zaktualizowano ankiety dla studentów i promotorów.</t>
  </si>
  <si>
    <t xml:space="preserve"> W Wewnętrznym Systemie Zapewniania i Doskonalenia Jakości Kształcenia wprowadzono obowiązek corocznej analizy wybranych prac zaliczeniowych pod kątem zgodności uzyskanych efektów z zapisami w sylabusach. 
</t>
  </si>
  <si>
    <t>Efekty uczenia się umożliwiających uzyskanie kompetencji inżynierskich.</t>
  </si>
  <si>
    <t>1.	Wzmocniono inżynierski charakter procesu dyplomowania:
– w „Szczegółowych wymaganiach dotyczących prac dyplomowych” zapisano obowiązek, aby prace na kierunkach inżynierskich zawierały rozwiązanie praktycznego problemu technicznego lub optymalizację parametrów technologicznych,
– określono, że ok. 25% streszczenia pracy musi dotyczyć aspektów inżynierskich.
2.	Zmieniono „Regulamin weryfikacji prac dyplomowych”, wprowadzając coroczną weryfikację prac pod kątem zawartości istotnych elementów o charakterze inżynierskim (rozwiązanie problemu technicznego lub optymalizacja procesu/parametrów technologicznych).
3.	Zmodyfikowano proces wyboru promotorów prac dyplomowych, wymagając potwierdzenia, że promotor posiada tytuł inżyniera lub doświadczenie w projektach o charakterze inżynierskim i w rozwiązywaniu praktycznych problemów technicznych; dostosowano odpowiednie ankiety dla studentów i promotorów."</t>
  </si>
  <si>
    <t>W roku akademickim 2024/2025 w związku z programem FERS rozpoczęto przede wszystkim działania w ramach projektu:
„SGGW – Uczelnia równych szans 2.0” – finansowanego z Europejskiego Funduszu Społecznego Plus w programie FERS, konkurs „Uczelnie coraz bardziej dostępne”. W jego ramach:
zaplanowano 23 szkolenia dla pracowników uczelni dotyczące dostępności i wsparcia studentów o zróżnicowanych potrzebach edukacyjnych,
uruchomiono m.in. szkolenia „Zwiększanie dostępności uczelni dla osób z niepełnosprawnościami” oraz kolejne szkolenia zwiększające świadomość kadry w zakresie funkcjonowania studentów w spektrum autyzmu,
zaplanowano utworzenie w budynku WBiB „pokoju wyciszeń” dla osób przeciążonych bodźcami (zarówno studentów z orzeczeniem o niepełnosprawności, jak i bez orzeczenia).                           
Realizowano obowiązkowe szkolenia w zakresie wiedzy na temat dyskryminacji, dyskryminacji ze względu na płeć, molestowania  i molestowania seksualnego, umiejętności związanych z rozpoznawaniem tych zjawisk i reagowaniem na nie oraz procedur przyjętych w Uczelni 
Szkolenia w języku polskim i angielskim dostępne są w formie e-learningu na przeznaczonej 
do tego platformie https://szkolenia.sggw.edu.pl/ . kampanie edukacyjno-informacyjnych i poradniki on-line: #Dyskryminacja to obciach" “#nie wyrażam zgody” .  W ramach działań cyklicznych Sekcji, współorganizowanych przez WBiB, zrealizowano m.in.:
Szkolenia dla pracowników SGGW ramach Projektu “SGGW – Uczelnia Dostępna” POWR.03.05.00-00-A044/21:
•	 „Student w spektrum autyzmu” – szkolenie miało na celu poszerzenie i uporządkowanie wiedzy wykładowców na temat spektrum autyzmu. Uczestnicy szkolenia zapoznali się z charakterystycznymi zachowaniami osób w spektrum oraz ich wpływem na komunikację i przebieg procesu dydaktycznego.
•	,,Komunikacja z osobą w kryzysie zdrowia psychicznego uwzględniająca skutki izolacji pandemicznej’’ - Celem szkolenia było doskonalenie komunikacji z osobami przejawiającymi zdystansowanie, kryzys społeczny lub inne utrudnienia na gruncie psychicznym, uniemożliwiające sprawny kontakt, budowanie porozumienia i uczestnictwo w zajęciach. Szkolenie składało się z części teoretycznej oraz części praktycznej – warsztatowej.
Szkolenia dla studentów SGGW- 
•	„Pierwsza pomoc psychologiczna czyli jak sobie radzić z kryzysami zdrowia psychicznego oraz jak postępować w sytuacjach trudnych”- szkolenia studentów  z psychologiem - spotkania były w formie warsztatowej i skupiały się na tematyce różnych zachowań i sytuacji trudnych oraz tego, jak sobie w nich radzić.</t>
  </si>
  <si>
    <t xml:space="preserve">Kompetencje i kwalifikacje nauczycieli akademickich analizowane są przez Władze Wydziału oraz przez zespół roboczy ds. spójności kształcenia z działalnością naukową pracowników, zespół roboczy ds. zasobów w procesie kształcenia.
Zespół roboczy ds. spójności kształcenia z działalnością naukową przeprowadził ocenę spójności kształcenia na kierunku z działalnością naukową prowadzoną przez nauczycieli akademickich prowadzących zajęcia dydaktyczne. W raporcie przedstawiono analizę zgodności artykułów naukowych opublikowanych przez prowadzących zajęcia. Stwierdzono zgodność prowadzonych zajęć na kierunku z działalnością naukową pracowników. 
Koordynator ds. równego traktowania pracownikow i studentów przedstawiła raport z działalności na Radzie programowej.
Zespół roboczy ds. zasobów w procesie kształcenia przeprowadza analizę kadrową osób prowadzących zajęcia na Wydziale. </t>
  </si>
  <si>
    <t>Polityka kadrowa na Wydziale zgodna jest z polityką kadrową w Uczelni prowadzoną w odniesieniu do trybu zatrudniania pracowników, awansowania oraz zmiany charakteru zatrudnienia. Polityka rozwoju kadry prowadzącej proces kształcenia uwzględnia potrzeby dydaktyczne w powiązaniu z kierunkami badań naukowych realizowanych przez pracowników. Rozwój kadry w Instytutach oparty jest na udziale w szkoleniach, kursach, warsztatach, konferencjach udział kadry w różnych przedsięwzięciach popularyzujących naukę, prowadzeniu wysokiej jakości badań naukowych spójnych z kształceniem. 
Koordynator ds. spójności kształcenia z działalnością naukową oszacował współczynnik spójności kształcenia z działalnością naukową na podstawie całości dorobku. 
 Zespół roboczy ds. hospitacji przeprowadził hospitację wybranych zajęć. Koordynator ds. hospitacji przedstawił na Radzie programowej raport z działalności. W roku akademickim 2024-25 Zespół ds. Hospitacji przeprowadził następujące hospoitacje: • I stopień j. pol
• Sem. 1: Matematyka I (ćw.)
• Sem. 3: Biochemia proteomu (wykł.)
• Sem. 5: Immunologia ogólna (ćw.)
• II stopień j. pol
• Sem. 2: Wybrane aspekty prawa rolnego EU (wykł.)
• I stopień j. ang
• Sem. 1: Cell biology (wykł.)
• Sem. 3: Biochemistry (ćw.)  zgodnie z przyjętymi wcześniej harmonogramami,  Stwierdzono prawidłowość przeprowadzanych zajęć w stosunku do tematyki oraz  sposobu prowadzenia zajęć. Poinformowano o uwagach studentów dotyczących prowadzonych zajęć.</t>
  </si>
  <si>
    <t>Sformalizowanie współpracy z interesariuszami zewnętrznymi przy doskonaleniu programu:
–  wprowadzono cykliczne (2–3 razy w roku) spotkania Rady Interesariuszy Zewnętrznych w podgrupach tematycznych,
– wprowadzono obowiązek sporządzania protokołów ze spotkań i wykorzystywania wniosków w pracach nad programem studiów.</t>
  </si>
  <si>
    <t>Zespó ds. Jakości Kształcenia zaktualizował Wewnętrzny System Zapewniania i Doskonalenia Jakości Kształcenia w celu uporządkowania zarządzeń oraz standardów związanych z zapewnieniem jakości kształcenia na Wydziale. System został przyjęty przez przez Radę programową  i opublikowany na stronie internetowej Wydziału.
 Wzmocnienie systematycznego monitorowania programu (efektów uczenia się):
– w Wewnętrznym Systemie Zapewniania i Doskonalenia Jakości Kształcenia zapisano obowiązek:
• corocznej weryfikacji wszystkich sylabusów pod kątem poprawności formułowania efektów uczenia się i adekwatności metod ich weryfikacji,
• corocznej analizy wybranych prac zaliczeniowych pod względem zgodności uzyskanych efektów z zapisami w sylabusach.
Zasady te przyjęto uchwałą Rady Programowej wraz z aktualizacją WSZJK.
Sformalizowanie współpracy z interesariuszami zewnętrznymi przy doskonaleniu programu:
–  wprowadzono cykliczne (2–3 razy w roku) spotkania Rady Interesariuszy Zewnętrznych w podgrupach tematycznych,
– wprowadzono obowiązek sporządzania protokołów ze spotkań i wykorzystywania wniosków w pracach nad programem studiów.</t>
  </si>
  <si>
    <r>
      <rPr>
        <sz val="11"/>
        <color theme="1"/>
        <rFont val="Calibri (Tekst podstawowy)"/>
        <charset val="238"/>
      </rPr>
      <t xml:space="preserve">  </t>
    </r>
    <r>
      <rPr>
        <sz val="11"/>
        <color theme="1"/>
        <rFont val="Calibri"/>
        <family val="2"/>
        <scheme val="minor"/>
      </rPr>
      <t xml:space="preserve">                            
Realizowano obowiązkowe szkolenia w zakresie wiedzy na temat dyskryminacji, dyskryminacji ze względu na płeć, molestowania  i molestowania seksualnego, umiejętności związanych z rozpoznawaniem tych zjawisk i reagowaniem na nie oraz procedur przyjętych w Uczelni 
Szkolenia w języku polskim i angielskim dostępne są w formie e-learningu na przeznaczonej _x000B_do tego platformie https://szkolenia.sggw.edu.pl/ . kampanie edukacyjno-informacyjnych i poradniki on-line: #Dyskryminacja to obciach" “#nie wyrażam zgody” .  W ramach działań cyklicznych Sekcji, współorganizowanych przez WBiB, zrealizowano m.in.:
Szkolenia dla pracowników SGGW ramach Projektu “SGGW – Uczelnia Dostępna” POWR.03.05.00-00-A044/21:
•	 „Student w spektrum autyzmu” – szkolenie miało na celu poszerzenie i uporządkowanie wiedzy wykładowców na temat spektrum autyzmu. Uczestnicy szkolenia zapoznali się z charakterystycznymi zachowaniami osób w spektrum oraz ich wpływem na komunikację i przebieg procesu dydaktycznego.
•	,,Komunikacja z osobą w kryzysie zdrowia psychicznego uwzględniająca skutki izolacji pandemicznej’’ - Celem szkolenia było doskonalenie komunikacji z osobami przejawiającymi zdystansowanie, kryzys społeczny lub inne utrudnienia na gruncie psychicznym, uniemożliwiające sprawny kontakt, budowanie porozumienia i uczestnictwo w zajęciach. Szkolenie składało się z części teoretycznej oraz części praktycznej – warsztatowej.
Szkolenia dla studentów SGGW- 
•	„Pierwsza pomoc psychologiczna czyli jak sobie radzić z kryzysami zdrowia psychicznego oraz jak postępować w sytuacjach trudnych”- szkolenia studentów  z psychologiem - spotkania były w formie warsztatowej i skupiały się na tematyce różnych zachowań i sytuacji trudnych oraz tego, jak sobie w nich radzić.</t>
    </r>
  </si>
  <si>
    <r>
      <t xml:space="preserve">Na podstawie wniosków z monitoringu jakości kształcenia stwierdzono, że koncepcja i cele kształcenia są zgodne ze strategią i dyscyplinami oraz zorientowane na potrzeby otoczenia społeczno-gospodarczego, w tym w szczególności zawodowego rynku pracy. 
</t>
    </r>
    <r>
      <rPr>
        <sz val="11"/>
        <color theme="1"/>
        <rFont val="Calibri (Tekst podstawowy)"/>
        <charset val="238"/>
      </rPr>
      <t>Koordynator ds. spójności kształcenia z działalnością naukową oszacował współczynnik spójności kształcenia z działalnością naukową na podstawie  danych z Bazy Wiedzy SGGW w Warszawie Omega-PSIR 4.5.10), stan na dzień 15.09.2025. Średnia wartość współczynnika spójności kształcenia z działalnością naukową dla wszystkich analizowanych pracowników dydaktycznych wyniosła 97%</t>
    </r>
  </si>
  <si>
    <r>
      <rPr>
        <sz val="11"/>
        <color theme="1"/>
        <rFont val="Calibri (Tekst podstawowy)"/>
        <charset val="238"/>
      </rPr>
      <t xml:space="preserve">W roku akademickim 2024/2025 w związku z programem FERS rozpoczęto przede wszystkim działania w ramach projektu:
„SGGW – Uczelnia równych szans 2.0” – finansowanego z Europejskiego Funduszu Społecznego Plus w programie FERS, konkurs „Uczelnie coraz bardziej dostępne”. W jego ramach:
zaplanowano 23 szkolenia dla pracowników uczelni dotyczące dostępności i wsparcia studentów o zróżnicowanych potrzebach edukacyjnych,
uruchomiono m.in. szkolenia „Zwiększanie dostępności uczelni dla osób z niepełnosprawnościami” oraz kolejne szkolenia zwiększające świadomość kadry w zakresie funkcjonowania studentów w spektrum autyzmu,
zaplanowano utworzenie w budynku WBiB „pokoju wyciszeń” dla osób przeciążonych bodźcami (zarówno studentów z orzeczeniem o niepełnosprawności, jak i bez orzeczenia).     </t>
    </r>
    <r>
      <rPr>
        <sz val="11"/>
        <color theme="1"/>
        <rFont val="Calibri"/>
        <family val="2"/>
        <scheme val="minor"/>
      </rPr>
      <t xml:space="preserve">                      
Realizowano obowiązkowe szkolenia w zakresie wiedzy na temat dyskryminacji, dyskryminacji ze względu na płeć, molestowania  i molestowania seksualnego, umiejętności związanych z rozpoznawaniem tych zjawisk i reagowaniem na nie oraz procedur przyjętych w Uczelni 
Szkolenia w języku polskim i angielskim dostępne są w formie e-learningu na przeznaczonej _x000B_do tego platformie https://szkolenia.sggw.edu.pl/ . kampanie edukacyjno-informacyjnych i poradniki on-line: #Dyskryminacja to obciach" “#nie wyrażam zgody” .  W ramach działań cyklicznych Sekcji, współorganizowanych przez WBiB, zrealizowano m.in.:
Szkolenia dla pracowników SGGW ramach Projektu “SGGW – Uczelnia Dostępna” POWR.03.05.00-00-A044/21:
•	 „Student w spektrum autyzmu” – szkolenie miało na celu poszerzenie i uporządkowanie wiedzy wykładowców na temat spektrum autyzmu. Uczestnicy szkolenia zapoznali się z charakterystycznymi zachowaniami osób w spektrum oraz ich wpływem na komunikację i przebieg procesu dydaktycznego.
•	,,Komunikacja z osobą w kryzysie zdrowia psychicznego uwzględniająca skutki izolacji pandemicznej’’ - Celem szkolenia było doskonalenie komunikacji z osobami przejawiającymi zdystansowanie, kryzys społeczny lub inne utrudnienia na gruncie psychicznym, uniemożliwiające sprawny kontakt, budowanie porozumienia i uczestnictwo w zajęciach. Szkolenie składało się z części teoretycznej oraz części praktycznej – warsztatowej.
Szkolenia dla studentów SGGW- 
•	„Pierwsza pomoc psychologiczna czyli jak sobie radzić z kryzysami zdrowia psychicznego oraz jak postępować w sytuacjach trudnych”- szkolenia studentów  z psychologiem - spotkania były w formie warsztatowej i skupiały się na tematyce różnych zachowań i sytuacji trudnych oraz tego, jak sobie w nich radzić.</t>
    </r>
  </si>
  <si>
    <r>
      <rPr>
        <sz val="11"/>
        <color theme="1"/>
        <rFont val="Calibri (Tekst podstawowy)"/>
        <charset val="238"/>
      </rPr>
      <t xml:space="preserve">   </t>
    </r>
    <r>
      <rPr>
        <sz val="11"/>
        <color theme="1"/>
        <rFont val="Calibri"/>
        <family val="2"/>
        <scheme val="minor"/>
      </rPr>
      <t xml:space="preserve">                            
Realizowano obowiązkowe szkolenia w zakresie wiedzy na temat dyskryminacji, dyskryminacji ze względu na płeć, molestowania  i molestowania seksualnego, umiejętności związanych z rozpoznawaniem tych zjawisk i reagowaniem na nie oraz procedur przyjętych w Uczelni 
Szkolenia w języku polskim i angielskim dostępne są w formie e-learningu na przeznaczonej _x000B_do tego platformie https://szkolenia.sggw.edu.pl/ . kampanie edukacyjno-informacyjnych i poradniki on-line: #Dyskryminacja to obciach" “#nie wyrażam zgody” .  W ramach działań cyklicznych Sekcji, współorganizowanych przez WBiB, zrealizowano m.in.:
Szkolenia dla pracowników SGGW ramach Projektu “SGGW – Uczelnia Dostępna” POWR.03.05.00-00-A044/21:
•	 „Student w spektrum autyzmu” – szkolenie miało na celu poszerzenie i uporządkowanie wiedzy wykładowców na temat spektrum autyzmu. Uczestnicy szkolenia zapoznali się z charakterystycznymi zachowaniami osób w spektrum oraz ich wpływem na komunikację i przebieg procesu dydaktycznego.
•	,,Komunikacja z osobą w kryzysie zdrowia psychicznego uwzględniająca skutki izolacji pandemicznej’’ - Celem szkolenia było doskonalenie komunikacji z osobami przejawiającymi zdystansowanie, kryzys społeczny lub inne utrudnienia na gruncie psychicznym, uniemożliwiające sprawny kontakt, budowanie porozumienia i uczestnictwo w zajęciach. Szkolenie składało się z części teoretycznej oraz części praktycznej – warsztatowej.
Szkolenia dla studentów SGGW- 
•	„Pierwsza pomoc psychologiczna czyli jak sobie radzić z kryzysami zdrowia psychicznego oraz jak postępować w sytuacjach trudnych”- szkolenia studentów  z psychologiem - spotkania były w formie warsztatowej i skupiały się na tematyce różnych zachowań i sytuacji trudnych oraz tego, jak sobie w nich radzić.</t>
    </r>
  </si>
  <si>
    <r>
      <rPr>
        <sz val="11"/>
        <color theme="1"/>
        <rFont val="Calibri (Tekst podstawowy)"/>
        <charset val="238"/>
      </rPr>
      <t xml:space="preserve">  </t>
    </r>
    <r>
      <rPr>
        <sz val="11"/>
        <color theme="1"/>
        <rFont val="Calibri"/>
        <family val="2"/>
        <scheme val="minor"/>
      </rPr>
      <t xml:space="preserve">                            
Realizowano obowiązkowe szkolenia w zakresie wiedzy na temat dyskryminacji, dyskryminacji ze względu na płeć, molestowania  i molestowania seksualnego, umiejętności związanych z rozpoznawaniem tych zjawisk i reagowaniem na nie oraz procedur przyjętych w Uczelni 
Szkolenia w języku polskim i angielskim dostępne są w formie e-learningu na przeznaczonej _x000B_do tego platformie https://szkolenia.sggw.edu.pl/ . kampanie edukacyjno-informacyjnych i poradniki on-line: #Dyskryminacja to obciach" “#nie wyrażam zgody” .  W ramach działań cyklicznych Sekcji, współorganizowanych przez WBiB, zrealizowano m.in.:
Szkolenia dla pracowników SGGW ramach Projektu “SGGW – Uczelnia Dostępna” POWR.03.05.00-00-A044/21:
•	 „Student w spektrum autyzmu” – szkolenie miało na celu poszerzenie i uporządkowanie wiedzy wykładowców na temat spektrum autyzmu. Uczestnicy szkolenia zapoznali się z charakterystycznymi zachowaniami osób w spektrum oraz ich wpływem na komunikację i przebieg procesu dydaktycznego.
•	,,Komunikacja z osobą w kryzysie zdrowia psychicznego uwzględniająca skutki izolacji pandemicznej’’ - Celem szkolenia było doskonalenie komunikacji z osobami przejawiającymi zdystansowanie, kryzys społeczny lub inne utrudnienia na gruncie psychicznym, uniemożliwiające sprawny kontakt, budowanie porozumienia i uczestnictwo w zajęciach. Szkolenie składało się z części teoretycznej oraz części praktycznej – warsztatowej.
Szkolenia dla studentów SGGW- 
•	„Pierwsza pomoc psychologiczna czyli jak sobie radzić z kryzysami zdrowia psychicznego oraz jak postępować w sytuacjach trudnych”- szkolenia studentów  z psychologiem - spotkania były w formie warsztatowej i skupiały się na tematyce różnych zachowań i sytuacji trudnych oraz tego, jak sobie w nich radzić.</t>
    </r>
  </si>
  <si>
    <t xml:space="preserve"> dr Magdalena Mychorowska; dr Magdalena Święcicka</t>
  </si>
  <si>
    <t>Raport z zapewnienia i doskonalenia jakości kształcenia w r. ak. 2024/2025</t>
  </si>
  <si>
    <t>dr hab. Magdalena Pawełkowicz, prof.. SGGW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</si>
</sst>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theme="1"/>
      <name val="Calibri"/>
      <family val="2"/>
      <scheme val="minor"/>
    </font>
    <font>
      <b/>
      <sz val="12"/>
      <color theme="1"/>
      <name val="Calibri Light"/>
      <family val="2"/>
      <charset val="238"/>
      <scheme val="major"/>
    </font>
    <font>
      <sz val="12"/>
      <color theme="1"/>
      <name val="Calibri Light"/>
      <family val="2"/>
      <charset val="238"/>
      <scheme val="major"/>
    </font>
    <font>
      <u/>
      <sz val="11"/>
      <color theme="10"/>
      <name val="Calibri"/>
      <family val="2"/>
      <scheme val="minor"/>
    </font>
    <font>
      <sz val="11"/>
      <color theme="1"/>
      <name val="SGGW Sans Medium"/>
      <family val="3"/>
    </font>
    <font>
      <sz val="12"/>
      <color theme="1"/>
      <name val="Calibri"/>
      <family val="2"/>
      <scheme val="minor"/>
    </font>
    <font>
      <sz val="14"/>
      <color theme="1"/>
      <name val="Calibri"/>
      <family val="2"/>
      <scheme val="minor"/>
    </font>
    <font>
      <sz val="8"/>
      <name val="Calibri"/>
      <family val="2"/>
      <scheme val="minor"/>
    </font>
    <font>
      <sz val="18"/>
      <color theme="1"/>
      <name val="Calibri"/>
      <family val="2"/>
      <scheme val="minor"/>
    </font>
    <font>
      <b/>
      <sz val="18"/>
      <color theme="1"/>
      <name val="SGGW Sans Medium"/>
      <family val="3"/>
    </font>
    <font>
      <sz val="18"/>
      <color theme="1"/>
      <name val="SGGW Sans Medium"/>
      <family val="3"/>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2"/>
      <color theme="1"/>
      <name val="Calibri"/>
      <family val="2"/>
      <charset val="238"/>
      <scheme val="minor"/>
    </font>
    <font>
      <sz val="11"/>
      <color theme="0" tint="-0.249977111117893"/>
      <name val="Calibri"/>
      <family val="2"/>
      <scheme val="minor"/>
    </font>
    <font>
      <u/>
      <sz val="11"/>
      <color theme="10"/>
      <name val="SGGW Sans Medium"/>
      <family val="3"/>
    </font>
    <font>
      <sz val="12"/>
      <color theme="1"/>
      <name val="SGGW Sans Medium"/>
      <family val="3"/>
    </font>
    <font>
      <sz val="13"/>
      <color theme="1"/>
      <name val="SGGW Sans"/>
      <family val="3"/>
    </font>
    <font>
      <b/>
      <sz val="12"/>
      <color theme="1"/>
      <name val="SGGW Sans Medium"/>
      <family val="3"/>
    </font>
    <font>
      <sz val="14"/>
      <color theme="1"/>
      <name val="SGGW Sans Medium"/>
      <family val="3"/>
    </font>
    <font>
      <b/>
      <sz val="13"/>
      <color theme="1"/>
      <name val="SGGW Sans Medium"/>
      <family val="3"/>
    </font>
    <font>
      <sz val="12"/>
      <name val="Calibri Light"/>
      <family val="2"/>
      <charset val="238"/>
      <scheme val="major"/>
    </font>
    <font>
      <sz val="11"/>
      <color theme="0"/>
      <name val="Calibri"/>
      <family val="2"/>
      <scheme val="minor"/>
    </font>
    <font>
      <b/>
      <sz val="12"/>
      <color theme="1"/>
      <name val="Calibri"/>
      <family val="2"/>
      <charset val="238"/>
      <scheme val="minor"/>
    </font>
    <font>
      <b/>
      <sz val="14"/>
      <color theme="1"/>
      <name val="SGGW Sans Medium"/>
      <family val="3"/>
    </font>
    <font>
      <b/>
      <sz val="22"/>
      <color theme="1"/>
      <name val="SGGW Sans"/>
      <family val="3"/>
    </font>
    <font>
      <sz val="16"/>
      <color theme="1"/>
      <name val="SGGW Sans Medium"/>
      <family val="3"/>
    </font>
    <font>
      <sz val="11"/>
      <color theme="1"/>
      <name val="Times New Roman"/>
      <family val="1"/>
      <charset val="238"/>
    </font>
    <font>
      <i/>
      <sz val="7"/>
      <color theme="1"/>
      <name val="Times New Roman"/>
      <family val="1"/>
      <charset val="238"/>
    </font>
    <font>
      <sz val="9"/>
      <color indexed="81"/>
      <name val="Tahoma"/>
      <family val="2"/>
      <charset val="238"/>
    </font>
    <font>
      <b/>
      <sz val="9"/>
      <color indexed="81"/>
      <name val="Tahoma"/>
      <family val="2"/>
      <charset val="238"/>
    </font>
    <font>
      <b/>
      <sz val="9"/>
      <color rgb="FF000000"/>
      <name val="Tahoma"/>
      <family val="2"/>
      <charset val="238"/>
    </font>
    <font>
      <sz val="9"/>
      <color rgb="FF000000"/>
      <name val="Tahoma"/>
      <family val="2"/>
      <charset val="238"/>
    </font>
    <font>
      <sz val="10"/>
      <color theme="1"/>
      <name val="Times New Roman"/>
      <family val="1"/>
    </font>
    <font>
      <sz val="11"/>
      <color theme="1"/>
      <name val="Calibri (Tekst podstawowy)"/>
      <charset val="238"/>
    </font>
    <font>
      <sz val="11"/>
      <color theme="1"/>
      <name val="Calibri"/>
      <family val="2"/>
      <charset val="238"/>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9F9F9"/>
        <bgColor indexed="64"/>
      </patternFill>
    </fill>
    <fill>
      <patternFill patternType="solid">
        <fgColor theme="7" tint="0.79998168889431442"/>
        <bgColor indexed="64"/>
      </patternFill>
    </fill>
  </fills>
  <borders count="18">
    <border>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223">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2" xfId="0" applyBorder="1" applyAlignment="1">
      <alignment horizontal="center" vertical="center" wrapText="1"/>
    </xf>
    <xf numFmtId="0" fontId="5" fillId="0" borderId="0" xfId="0" applyFont="1"/>
    <xf numFmtId="0" fontId="0" fillId="0" borderId="0" xfId="0" applyAlignment="1">
      <alignment vertical="center" wrapText="1"/>
    </xf>
    <xf numFmtId="49" fontId="0" fillId="0" borderId="0" xfId="0" applyNumberFormat="1" applyAlignment="1">
      <alignment vertical="center"/>
    </xf>
    <xf numFmtId="0" fontId="0" fillId="2" borderId="0" xfId="0" applyFill="1" applyAlignment="1">
      <alignment horizontal="center" vertical="center"/>
    </xf>
    <xf numFmtId="0" fontId="9" fillId="0" borderId="0" xfId="0" applyFont="1"/>
    <xf numFmtId="0" fontId="11" fillId="0" borderId="0" xfId="0" applyFont="1"/>
    <xf numFmtId="0" fontId="0" fillId="2" borderId="0" xfId="0" applyFill="1" applyAlignment="1">
      <alignment horizontal="center" vertical="center" wrapText="1"/>
    </xf>
    <xf numFmtId="49" fontId="0" fillId="2" borderId="0" xfId="0" applyNumberFormat="1" applyFill="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wrapText="1"/>
    </xf>
    <xf numFmtId="0" fontId="7" fillId="0" borderId="0" xfId="0" applyFont="1"/>
    <xf numFmtId="0" fontId="11"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16" fillId="0" borderId="0" xfId="0" applyFont="1" applyAlignment="1">
      <alignment horizontal="center" vertical="center"/>
    </xf>
    <xf numFmtId="0" fontId="0" fillId="0" borderId="0" xfId="0" quotePrefix="1"/>
    <xf numFmtId="0" fontId="0" fillId="5" borderId="0" xfId="0" applyFill="1"/>
    <xf numFmtId="0" fontId="10" fillId="0" borderId="0" xfId="0" applyFont="1" applyAlignment="1">
      <alignment horizontal="center" vertical="center" wrapText="1"/>
    </xf>
    <xf numFmtId="0" fontId="23" fillId="0" borderId="2" xfId="0" applyFont="1" applyBorder="1" applyAlignment="1">
      <alignment horizontal="left" vertical="center" wrapText="1"/>
    </xf>
    <xf numFmtId="0" fontId="24" fillId="0" borderId="0" xfId="0" applyFont="1"/>
    <xf numFmtId="0" fontId="10" fillId="0" borderId="0" xfId="0" applyFont="1" applyAlignment="1">
      <alignment vertical="center" wrapText="1"/>
    </xf>
    <xf numFmtId="0" fontId="7" fillId="0" borderId="4" xfId="0" applyFont="1" applyBorder="1" applyAlignment="1">
      <alignment horizontal="center" vertical="center" textRotation="90"/>
    </xf>
    <xf numFmtId="49" fontId="0" fillId="2" borderId="4" xfId="0" applyNumberFormat="1" applyFill="1" applyBorder="1" applyAlignment="1">
      <alignment vertical="center"/>
    </xf>
    <xf numFmtId="0" fontId="7" fillId="2" borderId="4" xfId="0" applyFont="1" applyFill="1" applyBorder="1" applyAlignment="1">
      <alignment horizontal="center" vertical="center"/>
    </xf>
    <xf numFmtId="49" fontId="0" fillId="0" borderId="4" xfId="0" applyNumberFormat="1" applyBorder="1" applyAlignment="1">
      <alignment vertical="center"/>
    </xf>
    <xf numFmtId="0" fontId="6" fillId="0" borderId="4" xfId="0" applyFont="1" applyBorder="1" applyAlignment="1">
      <alignment horizontal="left" vertical="center" wrapText="1"/>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wrapText="1"/>
    </xf>
    <xf numFmtId="49" fontId="0" fillId="2" borderId="0" xfId="0" applyNumberFormat="1" applyFill="1" applyAlignment="1">
      <alignment vertical="center"/>
    </xf>
    <xf numFmtId="0" fontId="0" fillId="2" borderId="0" xfId="0" applyFill="1" applyAlignment="1">
      <alignment vertical="center" wrapText="1"/>
    </xf>
    <xf numFmtId="0" fontId="0" fillId="2" borderId="0" xfId="0" applyFill="1"/>
    <xf numFmtId="49" fontId="0" fillId="0" borderId="0" xfId="0" applyNumberFormat="1" applyAlignment="1">
      <alignment horizontal="center" vertical="center"/>
    </xf>
    <xf numFmtId="0" fontId="26" fillId="2" borderId="4"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2" fillId="0" borderId="4" xfId="0" applyFont="1" applyBorder="1" applyAlignment="1">
      <alignment horizontal="center" vertical="center" wrapText="1"/>
    </xf>
    <xf numFmtId="0" fontId="15" fillId="0" borderId="4" xfId="0" applyFont="1" applyBorder="1" applyAlignment="1">
      <alignment horizontal="center" vertical="center" wrapText="1"/>
    </xf>
    <xf numFmtId="2" fontId="25" fillId="0" borderId="4" xfId="0" applyNumberFormat="1" applyFont="1" applyBorder="1" applyAlignment="1">
      <alignment horizontal="center" vertical="center"/>
    </xf>
    <xf numFmtId="1" fontId="0" fillId="0" borderId="4" xfId="0" applyNumberFormat="1" applyBorder="1" applyAlignment="1">
      <alignment horizontal="center" vertical="center"/>
    </xf>
    <xf numFmtId="0" fontId="29" fillId="0" borderId="0" xfId="0" applyFont="1" applyAlignment="1">
      <alignment horizontal="left" vertical="center" indent="2"/>
    </xf>
    <xf numFmtId="0" fontId="29" fillId="0" borderId="0" xfId="0" applyFont="1" applyAlignment="1">
      <alignment horizontal="left" vertical="center" indent="6"/>
    </xf>
    <xf numFmtId="0" fontId="30" fillId="0" borderId="0" xfId="0" applyFont="1" applyAlignment="1">
      <alignment horizontal="left" vertical="center" indent="8"/>
    </xf>
    <xf numFmtId="0" fontId="0" fillId="0" borderId="0" xfId="0" applyAlignment="1">
      <alignment vertical="center"/>
    </xf>
    <xf numFmtId="0" fontId="30" fillId="0" borderId="0" xfId="0" applyFont="1" applyAlignment="1">
      <alignment horizontal="left" vertical="center"/>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0" xfId="0" applyFont="1" applyFill="1" applyAlignment="1">
      <alignment vertical="center" wrapText="1"/>
    </xf>
    <xf numFmtId="0" fontId="5" fillId="8" borderId="8" xfId="0" applyFont="1" applyFill="1" applyBorder="1" applyAlignment="1">
      <alignment horizontal="center" vertical="center" wrapText="1"/>
    </xf>
    <xf numFmtId="0" fontId="5" fillId="8" borderId="3" xfId="0" applyFont="1" applyFill="1" applyBorder="1" applyAlignment="1">
      <alignment vertical="center" wrapText="1"/>
    </xf>
    <xf numFmtId="0" fontId="12" fillId="8" borderId="4" xfId="0" applyFont="1" applyFill="1" applyBorder="1" applyAlignment="1">
      <alignment horizontal="center" vertical="center"/>
    </xf>
    <xf numFmtId="0" fontId="12" fillId="7" borderId="4" xfId="0" applyFont="1" applyFill="1" applyBorder="1" applyAlignment="1">
      <alignment horizontal="center" vertical="center"/>
    </xf>
    <xf numFmtId="0" fontId="12" fillId="9" borderId="4" xfId="0" applyFont="1" applyFill="1" applyBorder="1" applyAlignment="1">
      <alignment horizontal="center" vertical="center"/>
    </xf>
    <xf numFmtId="0" fontId="0" fillId="0" borderId="0" xfId="0" applyAlignment="1">
      <alignment horizontal="center" vertical="center" wrapText="1"/>
    </xf>
    <xf numFmtId="0" fontId="7" fillId="2" borderId="4" xfId="0" applyFont="1" applyFill="1" applyBorder="1" applyAlignment="1">
      <alignment horizontal="center" vertical="center" wrapText="1"/>
    </xf>
    <xf numFmtId="49" fontId="0" fillId="0" borderId="0" xfId="0" applyNumberFormat="1" applyAlignment="1">
      <alignment vertical="center" wrapText="1"/>
    </xf>
    <xf numFmtId="0" fontId="9"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0" fontId="24" fillId="0" borderId="0" xfId="0" applyFont="1" applyAlignment="1">
      <alignment wrapText="1"/>
    </xf>
    <xf numFmtId="0" fontId="7" fillId="0" borderId="4" xfId="0" applyFont="1" applyBorder="1" applyAlignment="1">
      <alignment horizontal="center" vertical="center" textRotation="90" wrapText="1"/>
    </xf>
    <xf numFmtId="0" fontId="0" fillId="0" borderId="4" xfId="0" applyBorder="1" applyAlignment="1">
      <alignment wrapText="1"/>
    </xf>
    <xf numFmtId="49" fontId="0" fillId="2" borderId="0" xfId="0" applyNumberFormat="1" applyFill="1" applyAlignment="1">
      <alignment vertical="center" wrapText="1"/>
    </xf>
    <xf numFmtId="0" fontId="0" fillId="2" borderId="0" xfId="0" applyFill="1" applyAlignment="1">
      <alignment wrapText="1"/>
    </xf>
    <xf numFmtId="0" fontId="35" fillId="0" borderId="17" xfId="0" applyFont="1" applyBorder="1" applyAlignment="1">
      <alignment vertical="center" wrapText="1"/>
    </xf>
    <xf numFmtId="0" fontId="0" fillId="0" borderId="4" xfId="0" applyBorder="1" applyAlignment="1">
      <alignment vertical="top" wrapText="1"/>
    </xf>
    <xf numFmtId="0" fontId="35" fillId="0" borderId="0" xfId="0" applyFont="1" applyAlignment="1">
      <alignment vertical="top"/>
    </xf>
    <xf numFmtId="0" fontId="7" fillId="0" borderId="0" xfId="0" applyFont="1" applyAlignment="1">
      <alignment wrapText="1"/>
    </xf>
    <xf numFmtId="0" fontId="35" fillId="0" borderId="0" xfId="0" applyFont="1"/>
    <xf numFmtId="0" fontId="36" fillId="0" borderId="4" xfId="0" applyFont="1" applyBorder="1" applyAlignment="1">
      <alignment vertical="top" wrapText="1"/>
    </xf>
    <xf numFmtId="0" fontId="37" fillId="0" borderId="4" xfId="0" applyFont="1" applyBorder="1" applyAlignment="1">
      <alignment vertical="top" wrapText="1"/>
    </xf>
    <xf numFmtId="0" fontId="0" fillId="0" borderId="15" xfId="0" applyBorder="1" applyAlignment="1">
      <alignment vertical="top" wrapText="1"/>
    </xf>
    <xf numFmtId="0" fontId="0" fillId="0" borderId="9" xfId="0" applyBorder="1" applyAlignment="1">
      <alignment vertical="top" wrapText="1"/>
    </xf>
    <xf numFmtId="0" fontId="18" fillId="0" borderId="4" xfId="0" applyFont="1" applyBorder="1" applyAlignment="1">
      <alignment horizontal="center"/>
    </xf>
    <xf numFmtId="0" fontId="19" fillId="6" borderId="4" xfId="0" applyFont="1" applyFill="1" applyBorder="1" applyAlignment="1">
      <alignment horizontal="center" vertical="center"/>
    </xf>
    <xf numFmtId="0" fontId="20" fillId="3" borderId="4" xfId="0" applyFont="1" applyFill="1" applyBorder="1" applyAlignment="1">
      <alignment horizontal="center" vertical="center" wrapText="1"/>
    </xf>
    <xf numFmtId="0" fontId="21" fillId="7" borderId="4" xfId="0" applyFont="1" applyFill="1" applyBorder="1" applyAlignment="1">
      <alignment horizontal="center" vertical="center"/>
    </xf>
    <xf numFmtId="0" fontId="22" fillId="3" borderId="4"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16" xfId="0" applyFont="1" applyBorder="1" applyAlignment="1">
      <alignment horizont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wrapText="1"/>
    </xf>
    <xf numFmtId="0" fontId="5" fillId="0" borderId="0" xfId="0" applyFont="1" applyAlignment="1">
      <alignment horizontal="center" wrapText="1"/>
    </xf>
    <xf numFmtId="0" fontId="5" fillId="0" borderId="16" xfId="0" applyFont="1" applyBorder="1" applyAlignment="1">
      <alignment horizontal="center" wrapText="1"/>
    </xf>
    <xf numFmtId="0" fontId="5" fillId="0" borderId="8" xfId="0" applyFont="1" applyBorder="1" applyAlignment="1">
      <alignment horizontal="center" wrapText="1"/>
    </xf>
    <xf numFmtId="0" fontId="5" fillId="0" borderId="3" xfId="0" applyFont="1" applyBorder="1" applyAlignment="1">
      <alignment horizontal="center" wrapText="1"/>
    </xf>
    <xf numFmtId="0" fontId="5" fillId="0" borderId="9" xfId="0" applyFont="1" applyBorder="1" applyAlignment="1">
      <alignment horizontal="center" wrapText="1"/>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22" fillId="3" borderId="4"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5" fillId="3" borderId="4" xfId="0" applyFont="1" applyFill="1" applyBorder="1" applyAlignment="1">
      <alignment vertical="center" wrapText="1"/>
    </xf>
    <xf numFmtId="0" fontId="5" fillId="8" borderId="6" xfId="0" applyFont="1" applyFill="1" applyBorder="1" applyAlignment="1">
      <alignment vertical="center" wrapText="1"/>
    </xf>
    <xf numFmtId="0" fontId="5" fillId="8" borderId="7" xfId="0" applyFont="1" applyFill="1" applyBorder="1" applyAlignment="1">
      <alignment vertical="center" wrapText="1"/>
    </xf>
    <xf numFmtId="0" fontId="5" fillId="8" borderId="0" xfId="0" applyFont="1" applyFill="1" applyAlignment="1">
      <alignment vertical="center" wrapText="1"/>
    </xf>
    <xf numFmtId="0" fontId="5" fillId="8" borderId="16" xfId="0" applyFont="1" applyFill="1" applyBorder="1" applyAlignment="1">
      <alignment vertical="center" wrapText="1"/>
    </xf>
    <xf numFmtId="0" fontId="5" fillId="3" borderId="12" xfId="0" applyFont="1" applyFill="1" applyBorder="1" applyAlignment="1">
      <alignment vertical="center" wrapText="1"/>
    </xf>
    <xf numFmtId="0" fontId="5" fillId="8" borderId="9" xfId="0" applyFont="1" applyFill="1" applyBorder="1" applyAlignment="1">
      <alignment vertical="center" wrapText="1"/>
    </xf>
    <xf numFmtId="0" fontId="5" fillId="8" borderId="12" xfId="0" applyFont="1" applyFill="1" applyBorder="1" applyAlignment="1">
      <alignment vertical="center" wrapText="1"/>
    </xf>
    <xf numFmtId="0" fontId="10" fillId="0" borderId="0" xfId="0" applyFont="1" applyAlignment="1">
      <alignment horizontal="center" vertical="center" wrapText="1"/>
    </xf>
    <xf numFmtId="0" fontId="12" fillId="3" borderId="4" xfId="0" applyFont="1" applyFill="1" applyBorder="1" applyAlignment="1">
      <alignment horizontal="center" vertical="center" wrapText="1"/>
    </xf>
    <xf numFmtId="0" fontId="0" fillId="0" borderId="0" xfId="0"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center" vertical="center" textRotation="90"/>
    </xf>
    <xf numFmtId="0" fontId="12" fillId="0" borderId="4" xfId="0" applyFont="1" applyBorder="1" applyAlignment="1">
      <alignment horizontal="center" vertical="center" wrapText="1"/>
    </xf>
    <xf numFmtId="0" fontId="11" fillId="6" borderId="0" xfId="0" applyFont="1" applyFill="1" applyAlignment="1">
      <alignment horizontal="center" vertical="center" wrapText="1"/>
    </xf>
    <xf numFmtId="0" fontId="13" fillId="0" borderId="4" xfId="0" applyFont="1" applyBorder="1" applyAlignment="1">
      <alignment horizontal="center" vertical="center" textRotation="90" wrapText="1"/>
    </xf>
    <xf numFmtId="0" fontId="27" fillId="6" borderId="0" xfId="0" applyFont="1" applyFill="1" applyAlignment="1">
      <alignment horizontal="center" vertical="center" wrapText="1"/>
    </xf>
    <xf numFmtId="0" fontId="28" fillId="2" borderId="0" xfId="0" applyFont="1" applyFill="1" applyAlignment="1">
      <alignment horizontal="center" vertical="center" wrapText="1"/>
    </xf>
    <xf numFmtId="0" fontId="11" fillId="3" borderId="0" xfId="0" applyFont="1" applyFill="1" applyAlignment="1">
      <alignment horizontal="center" vertical="center"/>
    </xf>
    <xf numFmtId="0" fontId="21" fillId="0" borderId="4" xfId="0" applyFont="1" applyBorder="1" applyAlignment="1">
      <alignment horizontal="center" vertical="center" wrapText="1"/>
    </xf>
    <xf numFmtId="0" fontId="26" fillId="2" borderId="4" xfId="0" applyFont="1" applyFill="1" applyBorder="1" applyAlignment="1">
      <alignment horizontal="center" vertical="center"/>
    </xf>
    <xf numFmtId="0" fontId="21" fillId="2" borderId="0" xfId="0" applyFont="1" applyFill="1" applyAlignment="1">
      <alignment horizontal="center" vertical="center" wrapText="1"/>
    </xf>
    <xf numFmtId="0" fontId="11" fillId="3" borderId="0" xfId="0" applyFont="1" applyFill="1" applyAlignment="1">
      <alignment horizontal="center" vertical="center" wrapText="1"/>
    </xf>
    <xf numFmtId="0" fontId="26" fillId="2" borderId="4" xfId="0" applyFont="1" applyFill="1" applyBorder="1" applyAlignment="1">
      <alignment horizontal="center" vertical="center" wrapText="1"/>
    </xf>
    <xf numFmtId="0" fontId="21" fillId="0" borderId="4" xfId="0" applyFont="1" applyBorder="1" applyAlignment="1">
      <alignment horizontal="center" vertical="center"/>
    </xf>
    <xf numFmtId="49" fontId="0" fillId="0" borderId="10"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12" xfId="0" applyNumberFormat="1" applyBorder="1" applyAlignment="1">
      <alignment horizontal="center" vertical="center" wrapText="1"/>
    </xf>
    <xf numFmtId="0" fontId="12" fillId="0" borderId="4" xfId="0" applyFont="1" applyBorder="1" applyAlignment="1">
      <alignment horizontal="left" vertical="center" wrapText="1"/>
    </xf>
    <xf numFmtId="0" fontId="0" fillId="2" borderId="0" xfId="0" applyFill="1" applyAlignment="1">
      <alignment horizontal="center" vertical="center" wrapText="1"/>
    </xf>
    <xf numFmtId="0" fontId="12" fillId="2" borderId="13"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4" xfId="0" applyBorder="1" applyAlignment="1">
      <alignment horizontal="center" vertical="center" wrapText="1"/>
    </xf>
    <xf numFmtId="0" fontId="17" fillId="0" borderId="0" xfId="1" applyFont="1" applyAlignment="1">
      <alignment horizontal="center" vertical="center" wrapText="1"/>
    </xf>
    <xf numFmtId="49"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4" borderId="4" xfId="0" applyFont="1" applyFill="1" applyBorder="1" applyAlignment="1">
      <alignment horizontal="center" vertical="center" wrapText="1"/>
    </xf>
    <xf numFmtId="0" fontId="11" fillId="3" borderId="4" xfId="0" applyFont="1" applyFill="1" applyBorder="1" applyAlignment="1">
      <alignment horizont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9" xfId="0" applyFont="1" applyFill="1" applyBorder="1" applyAlignment="1">
      <alignment horizontal="center" vertical="center"/>
    </xf>
    <xf numFmtId="0" fontId="11" fillId="3" borderId="4" xfId="0" applyFont="1" applyFill="1" applyBorder="1" applyAlignment="1">
      <alignment horizontal="center"/>
    </xf>
    <xf numFmtId="49" fontId="6" fillId="0" borderId="4" xfId="0" applyNumberFormat="1" applyFont="1" applyBorder="1" applyAlignment="1">
      <alignment horizontal="center" vertical="center"/>
    </xf>
    <xf numFmtId="0" fontId="7" fillId="0" borderId="4" xfId="0" applyFont="1" applyBorder="1" applyAlignment="1">
      <alignment horizontal="center" vertical="center"/>
    </xf>
    <xf numFmtId="0" fontId="7" fillId="2" borderId="4" xfId="0" applyFont="1" applyFill="1" applyBorder="1" applyAlignment="1">
      <alignment horizontal="center" vertical="center"/>
    </xf>
    <xf numFmtId="0" fontId="0" fillId="0" borderId="4" xfId="0" applyBorder="1" applyAlignment="1">
      <alignment horizontal="center" vertical="top" wrapText="1"/>
    </xf>
    <xf numFmtId="0" fontId="0" fillId="0" borderId="4" xfId="0" applyFont="1" applyBorder="1" applyAlignment="1">
      <alignment vertical="center" wrapText="1"/>
    </xf>
    <xf numFmtId="49" fontId="0" fillId="2" borderId="0" xfId="0" applyNumberFormat="1" applyFont="1" applyFill="1" applyAlignment="1">
      <alignment horizontal="center" vertical="center" wrapText="1"/>
    </xf>
    <xf numFmtId="0" fontId="0" fillId="2" borderId="0" xfId="0" applyFont="1" applyFill="1" applyAlignment="1">
      <alignment horizontal="center" vertical="center" wrapText="1"/>
    </xf>
    <xf numFmtId="0" fontId="0" fillId="2" borderId="0" xfId="0" applyFont="1" applyFill="1" applyAlignment="1">
      <alignment horizontal="center" vertical="center" wrapText="1"/>
    </xf>
    <xf numFmtId="49" fontId="0" fillId="2" borderId="4" xfId="0" applyNumberFormat="1" applyFont="1" applyFill="1" applyBorder="1" applyAlignment="1">
      <alignment vertical="center" wrapText="1"/>
    </xf>
    <xf numFmtId="49" fontId="0" fillId="0" borderId="4" xfId="0" applyNumberFormat="1" applyFont="1" applyBorder="1" applyAlignment="1">
      <alignment vertical="center" wrapText="1"/>
    </xf>
    <xf numFmtId="0" fontId="0" fillId="0" borderId="4" xfId="0" applyFont="1" applyBorder="1" applyAlignment="1">
      <alignment horizontal="left" vertical="center" wrapText="1"/>
    </xf>
    <xf numFmtId="0" fontId="0" fillId="0" borderId="4" xfId="0" applyFont="1" applyBorder="1" applyAlignment="1">
      <alignment horizontal="center" vertical="center" wrapText="1"/>
    </xf>
    <xf numFmtId="49" fontId="0" fillId="2" borderId="5" xfId="0" applyNumberFormat="1" applyFont="1" applyFill="1" applyBorder="1" applyAlignment="1">
      <alignment horizontal="center" vertical="center" wrapText="1"/>
    </xf>
    <xf numFmtId="49" fontId="0" fillId="2" borderId="6" xfId="0" applyNumberFormat="1" applyFont="1" applyFill="1" applyBorder="1" applyAlignment="1">
      <alignment horizontal="center" vertical="center" wrapText="1"/>
    </xf>
    <xf numFmtId="49" fontId="0" fillId="2" borderId="7" xfId="0" applyNumberFormat="1" applyFont="1" applyFill="1" applyBorder="1" applyAlignment="1">
      <alignment horizontal="center" vertical="center" wrapText="1"/>
    </xf>
    <xf numFmtId="49" fontId="0" fillId="2" borderId="8" xfId="0" applyNumberFormat="1" applyFont="1" applyFill="1" applyBorder="1" applyAlignment="1">
      <alignment horizontal="center" vertical="center" wrapText="1"/>
    </xf>
    <xf numFmtId="49" fontId="0" fillId="2" borderId="3" xfId="0" applyNumberFormat="1" applyFont="1" applyFill="1" applyBorder="1" applyAlignment="1">
      <alignment horizontal="center" vertical="center" wrapText="1"/>
    </xf>
    <xf numFmtId="49" fontId="0" fillId="2" borderId="9" xfId="0" applyNumberFormat="1"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wrapText="1"/>
    </xf>
    <xf numFmtId="0" fontId="0" fillId="0" borderId="4" xfId="0" applyFont="1" applyBorder="1" applyAlignment="1">
      <alignment vertical="top" wrapText="1"/>
    </xf>
    <xf numFmtId="0" fontId="0" fillId="0" borderId="0" xfId="0" applyFont="1" applyAlignment="1">
      <alignment wrapText="1"/>
    </xf>
    <xf numFmtId="0" fontId="0" fillId="0" borderId="15" xfId="0" applyFont="1" applyBorder="1" applyAlignment="1">
      <alignment vertical="top" wrapText="1"/>
    </xf>
    <xf numFmtId="0" fontId="0" fillId="0" borderId="12" xfId="0" applyFont="1" applyBorder="1" applyAlignment="1">
      <alignment vertical="top" wrapText="1"/>
    </xf>
    <xf numFmtId="0" fontId="0" fillId="0" borderId="9" xfId="0" applyFont="1" applyBorder="1" applyAlignment="1">
      <alignment vertical="top" wrapText="1"/>
    </xf>
    <xf numFmtId="49" fontId="0" fillId="2" borderId="0" xfId="0" applyNumberFormat="1" applyFont="1" applyFill="1" applyAlignment="1">
      <alignment horizontal="center" vertical="center"/>
    </xf>
    <xf numFmtId="0" fontId="0" fillId="2" borderId="0" xfId="0" applyFont="1" applyFill="1" applyAlignment="1">
      <alignment horizontal="center" vertical="center"/>
    </xf>
    <xf numFmtId="0" fontId="0" fillId="2" borderId="0" xfId="0" applyFont="1" applyFill="1" applyAlignment="1">
      <alignment horizontal="center" vertical="center"/>
    </xf>
    <xf numFmtId="49" fontId="0" fillId="2" borderId="4" xfId="0" applyNumberFormat="1" applyFont="1" applyFill="1" applyBorder="1" applyAlignment="1">
      <alignment vertical="center"/>
    </xf>
    <xf numFmtId="49" fontId="0" fillId="0" borderId="4" xfId="0" applyNumberFormat="1" applyFont="1" applyBorder="1" applyAlignment="1">
      <alignment vertical="center"/>
    </xf>
    <xf numFmtId="0" fontId="0" fillId="0" borderId="4" xfId="0" applyFont="1" applyBorder="1" applyAlignment="1">
      <alignment horizontal="center" vertical="center"/>
    </xf>
    <xf numFmtId="49" fontId="0" fillId="2" borderId="5" xfId="0" applyNumberFormat="1" applyFont="1" applyFill="1" applyBorder="1" applyAlignment="1">
      <alignment horizontal="center" vertical="center"/>
    </xf>
    <xf numFmtId="49" fontId="0" fillId="2" borderId="6" xfId="0" applyNumberFormat="1" applyFont="1" applyFill="1" applyBorder="1" applyAlignment="1">
      <alignment horizontal="center" vertical="center"/>
    </xf>
    <xf numFmtId="49" fontId="0" fillId="2" borderId="7" xfId="0" applyNumberFormat="1" applyFont="1" applyFill="1" applyBorder="1" applyAlignment="1">
      <alignment horizontal="center" vertical="center"/>
    </xf>
    <xf numFmtId="49" fontId="0" fillId="2" borderId="8" xfId="0" applyNumberFormat="1" applyFont="1" applyFill="1" applyBorder="1" applyAlignment="1">
      <alignment horizontal="center" vertical="center"/>
    </xf>
    <xf numFmtId="49" fontId="0" fillId="2" borderId="3" xfId="0" applyNumberFormat="1" applyFont="1" applyFill="1" applyBorder="1" applyAlignment="1">
      <alignment horizontal="center" vertical="center"/>
    </xf>
    <xf numFmtId="49" fontId="0" fillId="2" borderId="9" xfId="0" applyNumberFormat="1" applyFont="1" applyFill="1" applyBorder="1" applyAlignment="1">
      <alignment horizontal="center" vertical="center"/>
    </xf>
    <xf numFmtId="0" fontId="0" fillId="0" borderId="4" xfId="0" applyFont="1" applyBorder="1" applyAlignment="1">
      <alignment horizontal="center" vertical="center"/>
    </xf>
  </cellXfs>
  <cellStyles count="3">
    <cellStyle name="Hiperłącze" xfId="1" builtinId="8"/>
    <cellStyle name="Normalny" xfId="0" builtinId="0"/>
    <cellStyle name="Normalny 2" xfId="2" xr:uid="{AF65A5DF-4609-465C-9B7B-19B66406FF03}"/>
  </cellStyles>
  <dxfs count="3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F9F9F9"/>
      <color rgb="FFC8F0B4"/>
      <color rgb="FFF0C3BA"/>
      <color rgb="FF003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629736</xdr:colOff>
      <xdr:row>1</xdr:row>
      <xdr:rowOff>76199</xdr:rowOff>
    </xdr:from>
    <xdr:to>
      <xdr:col>7</xdr:col>
      <xdr:colOff>37272</xdr:colOff>
      <xdr:row>7</xdr:row>
      <xdr:rowOff>161924</xdr:rowOff>
    </xdr:to>
    <xdr:pic>
      <xdr:nvPicPr>
        <xdr:cNvPr id="2" name="Obraz 1">
          <a:extLst>
            <a:ext uri="{FF2B5EF4-FFF2-40B4-BE49-F238E27FC236}">
              <a16:creationId xmlns:a16="http://schemas.microsoft.com/office/drawing/2014/main" id="{24845443-1344-4E4D-B49F-C8B9D5E5DF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6961" y="266699"/>
          <a:ext cx="3350886" cy="122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19049</xdr:rowOff>
    </xdr:from>
    <xdr:to>
      <xdr:col>1</xdr:col>
      <xdr:colOff>1918988</xdr:colOff>
      <xdr:row>1</xdr:row>
      <xdr:rowOff>827991</xdr:rowOff>
    </xdr:to>
    <xdr:pic>
      <xdr:nvPicPr>
        <xdr:cNvPr id="2" name="Obraz 1">
          <a:extLst>
            <a:ext uri="{FF2B5EF4-FFF2-40B4-BE49-F238E27FC236}">
              <a16:creationId xmlns:a16="http://schemas.microsoft.com/office/drawing/2014/main" id="{9EA03A0C-C848-484E-9D87-6829E61E3D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400049"/>
          <a:ext cx="2204738" cy="808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602796</xdr:colOff>
      <xdr:row>1</xdr:row>
      <xdr:rowOff>118722</xdr:rowOff>
    </xdr:from>
    <xdr:to>
      <xdr:col>3</xdr:col>
      <xdr:colOff>2836109</xdr:colOff>
      <xdr:row>3</xdr:row>
      <xdr:rowOff>249688</xdr:rowOff>
    </xdr:to>
    <xdr:pic>
      <xdr:nvPicPr>
        <xdr:cNvPr id="2" name="Obraz 1">
          <a:extLst>
            <a:ext uri="{FF2B5EF4-FFF2-40B4-BE49-F238E27FC236}">
              <a16:creationId xmlns:a16="http://schemas.microsoft.com/office/drawing/2014/main" id="{1BBD87F8-BF81-483A-89D4-11BE1F6427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09222"/>
          <a:ext cx="2233313" cy="821529"/>
        </a:xfrm>
        <a:prstGeom prst="rect">
          <a:avLst/>
        </a:prstGeom>
      </xdr:spPr>
    </xdr:pic>
    <xdr:clientData/>
  </xdr:twoCellAnchor>
  <xdr:oneCellAnchor>
    <xdr:from>
      <xdr:col>3</xdr:col>
      <xdr:colOff>602796</xdr:colOff>
      <xdr:row>38</xdr:row>
      <xdr:rowOff>297316</xdr:rowOff>
    </xdr:from>
    <xdr:ext cx="2233313" cy="813024"/>
    <xdr:pic>
      <xdr:nvPicPr>
        <xdr:cNvPr id="5" name="Obraz 4">
          <a:extLst>
            <a:ext uri="{FF2B5EF4-FFF2-40B4-BE49-F238E27FC236}">
              <a16:creationId xmlns:a16="http://schemas.microsoft.com/office/drawing/2014/main" id="{5D9BB3A0-7815-4238-B38F-CC8205257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18906785"/>
          <a:ext cx="2233313" cy="813024"/>
        </a:xfrm>
        <a:prstGeom prst="rect">
          <a:avLst/>
        </a:prstGeom>
      </xdr:spPr>
    </xdr:pic>
    <xdr:clientData/>
  </xdr:oneCellAnchor>
  <xdr:oneCellAnchor>
    <xdr:from>
      <xdr:col>3</xdr:col>
      <xdr:colOff>602796</xdr:colOff>
      <xdr:row>87</xdr:row>
      <xdr:rowOff>178253</xdr:rowOff>
    </xdr:from>
    <xdr:ext cx="2233313" cy="813024"/>
    <xdr:pic>
      <xdr:nvPicPr>
        <xdr:cNvPr id="6" name="Obraz 5">
          <a:extLst>
            <a:ext uri="{FF2B5EF4-FFF2-40B4-BE49-F238E27FC236}">
              <a16:creationId xmlns:a16="http://schemas.microsoft.com/office/drawing/2014/main" id="{8820D231-6F20-40BE-A0AF-42C22E5671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7218597"/>
          <a:ext cx="2233313" cy="813024"/>
        </a:xfrm>
        <a:prstGeom prst="rect">
          <a:avLst/>
        </a:prstGeom>
      </xdr:spPr>
    </xdr:pic>
    <xdr:clientData/>
  </xdr:oneCellAnchor>
  <xdr:oneCellAnchor>
    <xdr:from>
      <xdr:col>3</xdr:col>
      <xdr:colOff>602796</xdr:colOff>
      <xdr:row>133</xdr:row>
      <xdr:rowOff>130628</xdr:rowOff>
    </xdr:from>
    <xdr:ext cx="2233313" cy="813024"/>
    <xdr:pic>
      <xdr:nvPicPr>
        <xdr:cNvPr id="7" name="Obraz 6">
          <a:extLst>
            <a:ext uri="{FF2B5EF4-FFF2-40B4-BE49-F238E27FC236}">
              <a16:creationId xmlns:a16="http://schemas.microsoft.com/office/drawing/2014/main" id="{51A0E201-14D4-4E46-9300-909A27FD8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55423253"/>
          <a:ext cx="2233313" cy="813024"/>
        </a:xfrm>
        <a:prstGeom prst="rect">
          <a:avLst/>
        </a:prstGeom>
      </xdr:spPr>
    </xdr:pic>
    <xdr:clientData/>
  </xdr:oneCellAnchor>
  <xdr:oneCellAnchor>
    <xdr:from>
      <xdr:col>3</xdr:col>
      <xdr:colOff>602796</xdr:colOff>
      <xdr:row>181</xdr:row>
      <xdr:rowOff>166347</xdr:rowOff>
    </xdr:from>
    <xdr:ext cx="2233313" cy="813024"/>
    <xdr:pic>
      <xdr:nvPicPr>
        <xdr:cNvPr id="8" name="Obraz 7">
          <a:extLst>
            <a:ext uri="{FF2B5EF4-FFF2-40B4-BE49-F238E27FC236}">
              <a16:creationId xmlns:a16="http://schemas.microsoft.com/office/drawing/2014/main" id="{7825A8E8-829A-43E9-B4B6-30FDB6AFE1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73937472"/>
          <a:ext cx="2233313" cy="8130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2794000</xdr:colOff>
      <xdr:row>5</xdr:row>
      <xdr:rowOff>17508</xdr:rowOff>
    </xdr:to>
    <xdr:pic>
      <xdr:nvPicPr>
        <xdr:cNvPr id="3" name="Obraz 2">
          <a:extLst>
            <a:ext uri="{FF2B5EF4-FFF2-40B4-BE49-F238E27FC236}">
              <a16:creationId xmlns:a16="http://schemas.microsoft.com/office/drawing/2014/main" id="{5ADFDD0E-9114-41B2-A605-C3C350E4B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22667"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5" name="Łącznik prosty 4">
          <a:extLst>
            <a:ext uri="{FF2B5EF4-FFF2-40B4-BE49-F238E27FC236}">
              <a16:creationId xmlns:a16="http://schemas.microsoft.com/office/drawing/2014/main" id="{82E2E7B3-FBBB-48BE-B155-0075ED64AECA}"/>
            </a:ext>
          </a:extLst>
        </xdr:cNvPr>
        <xdr:cNvCxnSpPr/>
      </xdr:nvCxnSpPr>
      <xdr:spPr>
        <a:xfrm flipV="1">
          <a:off x="9525" y="1323975"/>
          <a:ext cx="10287000"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2794000</xdr:colOff>
      <xdr:row>3</xdr:row>
      <xdr:rowOff>335008</xdr:rowOff>
    </xdr:to>
    <xdr:pic>
      <xdr:nvPicPr>
        <xdr:cNvPr id="2" name="Obraz 1">
          <a:extLst>
            <a:ext uri="{FF2B5EF4-FFF2-40B4-BE49-F238E27FC236}">
              <a16:creationId xmlns:a16="http://schemas.microsoft.com/office/drawing/2014/main" id="{FC9CD14D-2992-450E-9A56-889976E35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AA478E39-E221-4318-97C1-037C98914362}"/>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2794000</xdr:colOff>
      <xdr:row>3</xdr:row>
      <xdr:rowOff>335008</xdr:rowOff>
    </xdr:to>
    <xdr:pic>
      <xdr:nvPicPr>
        <xdr:cNvPr id="2" name="Obraz 1">
          <a:extLst>
            <a:ext uri="{FF2B5EF4-FFF2-40B4-BE49-F238E27FC236}">
              <a16:creationId xmlns:a16="http://schemas.microsoft.com/office/drawing/2014/main" id="{08394D94-65E7-4C2E-85F3-391AE6CD2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7EADDB5E-33B0-475D-81A6-C5975A8FD270}"/>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1D5A-B6E8-44C3-B9CE-F68EE1205D65}">
  <dimension ref="A11:I46"/>
  <sheetViews>
    <sheetView showGridLines="0" tabSelected="1" zoomScale="125" zoomScaleNormal="100" workbookViewId="0">
      <selection activeCell="M32" sqref="M32"/>
    </sheetView>
  </sheetViews>
  <sheetFormatPr baseColWidth="10" defaultColWidth="8.83203125" defaultRowHeight="15"/>
  <cols>
    <col min="9" max="9" width="11.83203125" customWidth="1"/>
  </cols>
  <sheetData>
    <row r="11" spans="1:9" ht="16">
      <c r="A11" s="83" t="s">
        <v>0</v>
      </c>
      <c r="B11" s="83"/>
      <c r="C11" s="83"/>
      <c r="D11" s="83"/>
      <c r="E11" s="83"/>
      <c r="F11" s="83"/>
      <c r="G11" s="83"/>
      <c r="H11" s="83"/>
      <c r="I11" s="83"/>
    </row>
    <row r="12" spans="1:9" ht="15" customHeight="1">
      <c r="A12" s="84" t="s">
        <v>1</v>
      </c>
      <c r="B12" s="84"/>
      <c r="C12" s="84"/>
      <c r="D12" s="84"/>
      <c r="E12" s="84"/>
      <c r="F12" s="84"/>
      <c r="G12" s="84"/>
      <c r="H12" s="84"/>
      <c r="I12" s="84"/>
    </row>
    <row r="13" spans="1:9" ht="15" customHeight="1">
      <c r="A13" s="84"/>
      <c r="B13" s="84"/>
      <c r="C13" s="84"/>
      <c r="D13" s="84"/>
      <c r="E13" s="84"/>
      <c r="F13" s="84"/>
      <c r="G13" s="84"/>
      <c r="H13" s="84"/>
      <c r="I13" s="84"/>
    </row>
    <row r="14" spans="1:9" ht="15" customHeight="1">
      <c r="A14" s="84"/>
      <c r="B14" s="84"/>
      <c r="C14" s="84"/>
      <c r="D14" s="84"/>
      <c r="E14" s="84"/>
      <c r="F14" s="84"/>
      <c r="G14" s="84"/>
      <c r="H14" s="84"/>
      <c r="I14" s="84"/>
    </row>
    <row r="16" spans="1:9" ht="15" customHeight="1">
      <c r="A16" s="85" t="s">
        <v>503</v>
      </c>
      <c r="B16" s="85"/>
      <c r="C16" s="85"/>
      <c r="D16" s="85"/>
      <c r="E16" s="85"/>
      <c r="F16" s="85"/>
      <c r="G16" s="85"/>
      <c r="H16" s="85"/>
      <c r="I16" s="85"/>
    </row>
    <row r="17" spans="1:9" ht="15" customHeight="1">
      <c r="A17" s="85"/>
      <c r="B17" s="85"/>
      <c r="C17" s="85"/>
      <c r="D17" s="85"/>
      <c r="E17" s="85"/>
      <c r="F17" s="85"/>
      <c r="G17" s="85"/>
      <c r="H17" s="85"/>
      <c r="I17" s="85"/>
    </row>
    <row r="18" spans="1:9">
      <c r="A18" s="85"/>
      <c r="B18" s="85"/>
      <c r="C18" s="85"/>
      <c r="D18" s="85"/>
      <c r="E18" s="85"/>
      <c r="F18" s="85"/>
      <c r="G18" s="85"/>
      <c r="H18" s="85"/>
      <c r="I18" s="85"/>
    </row>
    <row r="19" spans="1:9">
      <c r="A19" s="85"/>
      <c r="B19" s="85"/>
      <c r="C19" s="85"/>
      <c r="D19" s="85"/>
      <c r="E19" s="85"/>
      <c r="F19" s="85"/>
      <c r="G19" s="85"/>
      <c r="H19" s="85"/>
      <c r="I19" s="85"/>
    </row>
    <row r="20" spans="1:9" ht="15" customHeight="1">
      <c r="A20" s="92" t="s">
        <v>2</v>
      </c>
      <c r="B20" s="93"/>
      <c r="C20" s="93"/>
      <c r="D20" s="93"/>
      <c r="E20" s="93"/>
      <c r="F20" s="93"/>
      <c r="G20" s="93"/>
      <c r="H20" s="93"/>
      <c r="I20" s="94"/>
    </row>
    <row r="21" spans="1:9" ht="42.75" customHeight="1">
      <c r="A21" s="95"/>
      <c r="B21" s="96"/>
      <c r="C21" s="96"/>
      <c r="D21" s="96"/>
      <c r="E21" s="96"/>
      <c r="F21" s="96"/>
      <c r="G21" s="96"/>
      <c r="H21" s="96"/>
      <c r="I21" s="97"/>
    </row>
    <row r="23" spans="1:9">
      <c r="A23" s="102" t="s">
        <v>3</v>
      </c>
      <c r="B23" s="98"/>
      <c r="C23" s="99"/>
      <c r="D23" s="98" t="s">
        <v>4</v>
      </c>
      <c r="E23" s="98"/>
      <c r="F23" s="99"/>
      <c r="G23" s="88" t="s">
        <v>5</v>
      </c>
      <c r="H23" s="88"/>
      <c r="I23" s="89"/>
    </row>
    <row r="24" spans="1:9">
      <c r="A24" s="103"/>
      <c r="B24" s="100"/>
      <c r="C24" s="101"/>
      <c r="D24" s="100"/>
      <c r="E24" s="100"/>
      <c r="F24" s="101"/>
      <c r="G24" s="90" t="s">
        <v>6</v>
      </c>
      <c r="H24" s="90"/>
      <c r="I24" s="91"/>
    </row>
    <row r="25" spans="1:9">
      <c r="A25" s="104" t="s">
        <v>463</v>
      </c>
      <c r="B25" s="105"/>
      <c r="C25" s="106"/>
      <c r="D25" s="104" t="s">
        <v>502</v>
      </c>
      <c r="E25" s="105"/>
      <c r="F25" s="106"/>
      <c r="G25" s="104" t="s">
        <v>504</v>
      </c>
      <c r="H25" s="105"/>
      <c r="I25" s="106"/>
    </row>
    <row r="26" spans="1:9">
      <c r="A26" s="104"/>
      <c r="B26" s="105"/>
      <c r="C26" s="106"/>
      <c r="D26" s="104"/>
      <c r="E26" s="105"/>
      <c r="F26" s="106"/>
      <c r="G26" s="104"/>
      <c r="H26" s="105"/>
      <c r="I26" s="106"/>
    </row>
    <row r="27" spans="1:9">
      <c r="A27" s="107"/>
      <c r="B27" s="108"/>
      <c r="C27" s="109"/>
      <c r="D27" s="107"/>
      <c r="E27" s="108"/>
      <c r="F27" s="109"/>
      <c r="G27" s="107"/>
      <c r="H27" s="108"/>
      <c r="I27" s="109"/>
    </row>
    <row r="28" spans="1:9">
      <c r="A28" s="110" t="s">
        <v>7</v>
      </c>
      <c r="B28" s="111"/>
      <c r="C28" s="112"/>
      <c r="D28" s="110" t="s">
        <v>7</v>
      </c>
      <c r="E28" s="111"/>
      <c r="F28" s="112"/>
      <c r="G28" s="110" t="s">
        <v>7</v>
      </c>
      <c r="H28" s="111"/>
      <c r="I28" s="112"/>
    </row>
    <row r="31" spans="1:9">
      <c r="A31" s="86" t="s">
        <v>8</v>
      </c>
      <c r="B31" s="86"/>
      <c r="C31" s="86"/>
      <c r="D31" s="86"/>
      <c r="E31" s="86"/>
      <c r="F31" s="86"/>
      <c r="G31" s="86"/>
      <c r="H31" s="86"/>
      <c r="I31" s="86"/>
    </row>
    <row r="32" spans="1:9">
      <c r="A32" s="86"/>
      <c r="B32" s="86"/>
      <c r="C32" s="86"/>
      <c r="D32" s="86"/>
      <c r="E32" s="86"/>
      <c r="F32" s="86"/>
      <c r="G32" s="86"/>
      <c r="H32" s="86"/>
      <c r="I32" s="86"/>
    </row>
    <row r="33" spans="1:9" ht="15" customHeight="1">
      <c r="A33" s="87" t="s">
        <v>9</v>
      </c>
      <c r="B33" s="87"/>
      <c r="C33" s="87"/>
      <c r="D33" s="87"/>
      <c r="E33" s="87"/>
      <c r="F33" s="87"/>
      <c r="G33" s="87"/>
      <c r="H33" s="87"/>
      <c r="I33" s="87"/>
    </row>
    <row r="34" spans="1:9" ht="15.75" customHeight="1">
      <c r="A34" s="87"/>
      <c r="B34" s="87"/>
      <c r="C34" s="87"/>
      <c r="D34" s="87"/>
      <c r="E34" s="87"/>
      <c r="F34" s="87"/>
      <c r="G34" s="87"/>
      <c r="H34" s="87"/>
      <c r="I34" s="87"/>
    </row>
    <row r="35" spans="1:9">
      <c r="A35" s="113" t="s">
        <v>10</v>
      </c>
      <c r="B35" s="113"/>
      <c r="C35" s="113"/>
      <c r="D35" s="113"/>
      <c r="E35" s="113"/>
      <c r="F35" s="113"/>
      <c r="G35" s="113"/>
      <c r="H35" s="113"/>
      <c r="I35" s="113"/>
    </row>
    <row r="36" spans="1:9" ht="19.5" customHeight="1">
      <c r="A36" s="113"/>
      <c r="B36" s="113"/>
      <c r="C36" s="113"/>
      <c r="D36" s="113"/>
      <c r="E36" s="113"/>
      <c r="F36" s="113"/>
      <c r="G36" s="113"/>
      <c r="H36" s="113"/>
      <c r="I36" s="113"/>
    </row>
    <row r="37" spans="1:9">
      <c r="A37" s="87" t="s">
        <v>11</v>
      </c>
      <c r="B37" s="87"/>
      <c r="C37" s="87"/>
      <c r="D37" s="87"/>
      <c r="E37" s="87"/>
      <c r="F37" s="87"/>
      <c r="G37" s="87"/>
      <c r="H37" s="87"/>
      <c r="I37" s="87"/>
    </row>
    <row r="38" spans="1:9">
      <c r="A38" s="87"/>
      <c r="B38" s="87"/>
      <c r="C38" s="87"/>
      <c r="D38" s="87"/>
      <c r="E38" s="87"/>
      <c r="F38" s="87"/>
      <c r="G38" s="87"/>
      <c r="H38" s="87"/>
      <c r="I38" s="87"/>
    </row>
    <row r="39" spans="1:9">
      <c r="A39" s="92" t="s">
        <v>12</v>
      </c>
      <c r="B39" s="93"/>
      <c r="C39" s="93"/>
      <c r="D39" s="93"/>
      <c r="E39" s="93"/>
      <c r="F39" s="93"/>
      <c r="G39" s="93"/>
      <c r="H39" s="93"/>
      <c r="I39" s="94"/>
    </row>
    <row r="40" spans="1:9" ht="24" customHeight="1">
      <c r="A40" s="95"/>
      <c r="B40" s="96"/>
      <c r="C40" s="96"/>
      <c r="D40" s="96"/>
      <c r="E40" s="96"/>
      <c r="F40" s="96"/>
      <c r="G40" s="96"/>
      <c r="H40" s="96"/>
      <c r="I40" s="97"/>
    </row>
    <row r="41" spans="1:9">
      <c r="A41" s="87" t="s">
        <v>13</v>
      </c>
      <c r="B41" s="87"/>
      <c r="C41" s="87"/>
      <c r="D41" s="87"/>
      <c r="E41" s="87"/>
      <c r="F41" s="87"/>
      <c r="G41" s="87"/>
      <c r="H41" s="87"/>
      <c r="I41" s="87"/>
    </row>
    <row r="42" spans="1:9">
      <c r="A42" s="87"/>
      <c r="B42" s="87"/>
      <c r="C42" s="87"/>
      <c r="D42" s="87"/>
      <c r="E42" s="87"/>
      <c r="F42" s="87"/>
      <c r="G42" s="87"/>
      <c r="H42" s="87"/>
      <c r="I42" s="87"/>
    </row>
    <row r="43" spans="1:9">
      <c r="A43" s="92" t="s">
        <v>14</v>
      </c>
      <c r="B43" s="93"/>
      <c r="C43" s="93"/>
      <c r="D43" s="93"/>
      <c r="E43" s="93"/>
      <c r="F43" s="93"/>
      <c r="G43" s="93"/>
      <c r="H43" s="93"/>
      <c r="I43" s="94"/>
    </row>
    <row r="44" spans="1:9">
      <c r="A44" s="95"/>
      <c r="B44" s="96"/>
      <c r="C44" s="96"/>
      <c r="D44" s="96"/>
      <c r="E44" s="96"/>
      <c r="F44" s="96"/>
      <c r="G44" s="96"/>
      <c r="H44" s="96"/>
      <c r="I44" s="97"/>
    </row>
    <row r="45" spans="1:9">
      <c r="A45" s="87" t="s">
        <v>15</v>
      </c>
      <c r="B45" s="87"/>
      <c r="C45" s="87"/>
      <c r="D45" s="87"/>
      <c r="E45" s="87"/>
      <c r="F45" s="87"/>
      <c r="G45" s="87"/>
      <c r="H45" s="87"/>
      <c r="I45" s="87"/>
    </row>
    <row r="46" spans="1:9">
      <c r="A46" s="87"/>
      <c r="B46" s="87"/>
      <c r="C46" s="87"/>
      <c r="D46" s="87"/>
      <c r="E46" s="87"/>
      <c r="F46" s="87"/>
      <c r="G46" s="87"/>
      <c r="H46" s="87"/>
      <c r="I46" s="87"/>
    </row>
  </sheetData>
  <mergeCells count="22">
    <mergeCell ref="A39:I40"/>
    <mergeCell ref="A41:I42"/>
    <mergeCell ref="A43:I44"/>
    <mergeCell ref="A45:I46"/>
    <mergeCell ref="A28:C28"/>
    <mergeCell ref="D28:F28"/>
    <mergeCell ref="G28:I28"/>
    <mergeCell ref="A37:I38"/>
    <mergeCell ref="A35:I36"/>
    <mergeCell ref="A11:I11"/>
    <mergeCell ref="A12:I14"/>
    <mergeCell ref="A16:I19"/>
    <mergeCell ref="A31:I32"/>
    <mergeCell ref="A33:I34"/>
    <mergeCell ref="G23:I23"/>
    <mergeCell ref="G24:I24"/>
    <mergeCell ref="A20:I21"/>
    <mergeCell ref="D23:F24"/>
    <mergeCell ref="A23:C24"/>
    <mergeCell ref="A25:C27"/>
    <mergeCell ref="D25:F27"/>
    <mergeCell ref="G25:I27"/>
  </mergeCells>
  <pageMargins left="0.7" right="0.7" top="0.75" bottom="0.75" header="0.3" footer="0.3"/>
  <pageSetup paperSize="9" orientation="portrait" r:id="rId1"/>
  <headerFooter>
    <oddHeader>&amp;C&amp;"SGGW Sans Medium,Standardowy"&amp;12Narzędzia Systemu Doskonalenia i Zapewniania Jakości Kształcenia w Szkole Głównej Gospodarstwa Wiejskiego w Warszawie</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roszę wybrać Wydział z listy rozwijanej" xr:uid="{FDF18293-CEFE-43CC-B80E-F4EC6F28EFC1}">
          <x14:formula1>
            <xm:f>WYDZIAŁY!$A$1:$A$15</xm:f>
          </x14:formula1>
          <xm:sqref>A12:I14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9963-C539-4E5F-B4C6-07A3A4DAB652}">
  <dimension ref="B1:N34"/>
  <sheetViews>
    <sheetView showGridLines="0" view="pageBreakPreview" topLeftCell="C1" zoomScale="80" zoomScaleNormal="80" zoomScaleSheetLayoutView="80" workbookViewId="0">
      <selection activeCell="C2" sqref="C2:N2"/>
    </sheetView>
  </sheetViews>
  <sheetFormatPr baseColWidth="10" defaultColWidth="8.83203125" defaultRowHeight="15"/>
  <cols>
    <col min="1" max="1" width="1.6640625" customWidth="1"/>
    <col min="2" max="2" width="4.33203125" customWidth="1"/>
    <col min="3" max="3" width="2.1640625" customWidth="1"/>
    <col min="4" max="4" width="2.33203125" customWidth="1"/>
    <col min="11" max="11" width="18.83203125" customWidth="1"/>
    <col min="15" max="15" width="2.83203125" customWidth="1"/>
  </cols>
  <sheetData>
    <row r="1" spans="2:14" ht="7.5" customHeight="1"/>
    <row r="2" spans="2:14" ht="32.25" customHeight="1">
      <c r="B2" s="55" t="s">
        <v>16</v>
      </c>
      <c r="C2" s="114" t="s">
        <v>17</v>
      </c>
      <c r="D2" s="114"/>
      <c r="E2" s="114"/>
      <c r="F2" s="114"/>
      <c r="G2" s="114"/>
      <c r="H2" s="114"/>
      <c r="I2" s="114"/>
      <c r="J2" s="114"/>
      <c r="K2" s="114"/>
      <c r="L2" s="114"/>
      <c r="M2" s="114"/>
      <c r="N2" s="114"/>
    </row>
    <row r="3" spans="2:14" ht="30.75" customHeight="1">
      <c r="B3" s="53">
        <v>1</v>
      </c>
      <c r="C3" s="115" t="s">
        <v>18</v>
      </c>
      <c r="D3" s="115"/>
      <c r="E3" s="115"/>
      <c r="F3" s="115"/>
      <c r="G3" s="115"/>
      <c r="H3" s="115"/>
      <c r="I3" s="115"/>
      <c r="J3" s="115"/>
      <c r="K3" s="115"/>
      <c r="L3" s="115"/>
      <c r="M3" s="115"/>
      <c r="N3" s="115"/>
    </row>
    <row r="4" spans="2:14" ht="39" customHeight="1">
      <c r="B4" s="53">
        <v>2</v>
      </c>
      <c r="C4" s="115" t="s">
        <v>19</v>
      </c>
      <c r="D4" s="115"/>
      <c r="E4" s="115"/>
      <c r="F4" s="115"/>
      <c r="G4" s="115"/>
      <c r="H4" s="115"/>
      <c r="I4" s="115"/>
      <c r="J4" s="115"/>
      <c r="K4" s="115"/>
      <c r="L4" s="115"/>
      <c r="M4" s="115"/>
      <c r="N4" s="115"/>
    </row>
    <row r="5" spans="2:14" ht="33.75" customHeight="1">
      <c r="B5" s="53">
        <v>3</v>
      </c>
      <c r="C5" s="115" t="s">
        <v>20</v>
      </c>
      <c r="D5" s="115"/>
      <c r="E5" s="115"/>
      <c r="F5" s="115"/>
      <c r="G5" s="115"/>
      <c r="H5" s="115"/>
      <c r="I5" s="115"/>
      <c r="J5" s="115"/>
      <c r="K5" s="115"/>
      <c r="L5" s="115"/>
      <c r="M5" s="115"/>
      <c r="N5" s="115"/>
    </row>
    <row r="6" spans="2:14" ht="55.5" customHeight="1">
      <c r="B6" s="53">
        <v>4</v>
      </c>
      <c r="C6" s="115" t="s">
        <v>21</v>
      </c>
      <c r="D6" s="115"/>
      <c r="E6" s="115"/>
      <c r="F6" s="115"/>
      <c r="G6" s="115"/>
      <c r="H6" s="115"/>
      <c r="I6" s="115"/>
      <c r="J6" s="115"/>
      <c r="K6" s="115"/>
      <c r="L6" s="115"/>
      <c r="M6" s="115"/>
      <c r="N6" s="115"/>
    </row>
    <row r="7" spans="2:14" ht="25.5" customHeight="1">
      <c r="B7" s="53">
        <v>5</v>
      </c>
      <c r="C7" s="115" t="s">
        <v>22</v>
      </c>
      <c r="D7" s="115"/>
      <c r="E7" s="115"/>
      <c r="F7" s="115"/>
      <c r="G7" s="115"/>
      <c r="H7" s="115"/>
      <c r="I7" s="115"/>
      <c r="J7" s="115"/>
      <c r="K7" s="115"/>
      <c r="L7" s="115"/>
      <c r="M7" s="115"/>
      <c r="N7" s="115"/>
    </row>
    <row r="8" spans="2:14" ht="15" customHeight="1">
      <c r="B8" s="53">
        <v>6</v>
      </c>
      <c r="C8" s="115" t="s">
        <v>23</v>
      </c>
      <c r="D8" s="115"/>
      <c r="E8" s="115"/>
      <c r="F8" s="115"/>
      <c r="G8" s="115"/>
      <c r="H8" s="115"/>
      <c r="I8" s="115"/>
      <c r="J8" s="115"/>
      <c r="K8" s="115"/>
      <c r="L8" s="115"/>
      <c r="M8" s="115"/>
      <c r="N8" s="115"/>
    </row>
    <row r="9" spans="2:14" ht="79.5" customHeight="1">
      <c r="B9" s="56" t="s">
        <v>24</v>
      </c>
      <c r="C9" s="57"/>
      <c r="D9" s="116" t="s">
        <v>25</v>
      </c>
      <c r="E9" s="116"/>
      <c r="F9" s="116"/>
      <c r="G9" s="116"/>
      <c r="H9" s="116"/>
      <c r="I9" s="116"/>
      <c r="J9" s="116"/>
      <c r="K9" s="116"/>
      <c r="L9" s="116"/>
      <c r="M9" s="116"/>
      <c r="N9" s="117"/>
    </row>
    <row r="10" spans="2:14" ht="98.25" customHeight="1">
      <c r="B10" s="56"/>
      <c r="C10" s="57"/>
      <c r="D10" s="57"/>
      <c r="E10" s="118" t="s">
        <v>26</v>
      </c>
      <c r="F10" s="118"/>
      <c r="G10" s="118"/>
      <c r="H10" s="118"/>
      <c r="I10" s="118"/>
      <c r="J10" s="118"/>
      <c r="K10" s="118"/>
      <c r="L10" s="118"/>
      <c r="M10" s="118"/>
      <c r="N10" s="119"/>
    </row>
    <row r="11" spans="2:14" ht="38.25" customHeight="1">
      <c r="B11" s="56" t="s">
        <v>27</v>
      </c>
      <c r="C11" s="57"/>
      <c r="D11" s="118" t="s">
        <v>28</v>
      </c>
      <c r="E11" s="118"/>
      <c r="F11" s="118"/>
      <c r="G11" s="118"/>
      <c r="H11" s="118"/>
      <c r="I11" s="118"/>
      <c r="J11" s="118"/>
      <c r="K11" s="118"/>
      <c r="L11" s="118"/>
      <c r="M11" s="118"/>
      <c r="N11" s="119"/>
    </row>
    <row r="12" spans="2:14" ht="22.5" customHeight="1">
      <c r="B12" s="56"/>
      <c r="C12" s="57"/>
      <c r="D12" s="57"/>
      <c r="E12" s="118" t="s">
        <v>29</v>
      </c>
      <c r="F12" s="118"/>
      <c r="G12" s="118"/>
      <c r="H12" s="118"/>
      <c r="I12" s="118"/>
      <c r="J12" s="118"/>
      <c r="K12" s="118"/>
      <c r="L12" s="118"/>
      <c r="M12" s="118"/>
      <c r="N12" s="119"/>
    </row>
    <row r="13" spans="2:14" ht="27.75" customHeight="1">
      <c r="B13" s="56"/>
      <c r="C13" s="57"/>
      <c r="D13" s="57"/>
      <c r="E13" s="118" t="s">
        <v>30</v>
      </c>
      <c r="F13" s="118"/>
      <c r="G13" s="118"/>
      <c r="H13" s="118"/>
      <c r="I13" s="118"/>
      <c r="J13" s="118"/>
      <c r="K13" s="118"/>
      <c r="L13" s="118"/>
      <c r="M13" s="118"/>
      <c r="N13" s="119"/>
    </row>
    <row r="14" spans="2:14" ht="25.5" customHeight="1">
      <c r="B14" s="56"/>
      <c r="C14" s="57"/>
      <c r="D14" s="57"/>
      <c r="E14" s="118" t="s">
        <v>31</v>
      </c>
      <c r="F14" s="118"/>
      <c r="G14" s="118"/>
      <c r="H14" s="118"/>
      <c r="I14" s="118"/>
      <c r="J14" s="118"/>
      <c r="K14" s="118"/>
      <c r="L14" s="118"/>
      <c r="M14" s="118"/>
      <c r="N14" s="119"/>
    </row>
    <row r="15" spans="2:14" ht="22.5" customHeight="1">
      <c r="B15" s="56"/>
      <c r="C15" s="57"/>
      <c r="D15" s="57"/>
      <c r="E15" s="118" t="s">
        <v>32</v>
      </c>
      <c r="F15" s="118"/>
      <c r="G15" s="118"/>
      <c r="H15" s="118"/>
      <c r="I15" s="118"/>
      <c r="J15" s="118"/>
      <c r="K15" s="118"/>
      <c r="L15" s="118"/>
      <c r="M15" s="118"/>
      <c r="N15" s="119"/>
    </row>
    <row r="16" spans="2:14" ht="27.75" customHeight="1">
      <c r="B16" s="56"/>
      <c r="C16" s="57"/>
      <c r="D16" s="57"/>
      <c r="E16" s="118" t="s">
        <v>33</v>
      </c>
      <c r="F16" s="118"/>
      <c r="G16" s="118"/>
      <c r="H16" s="118"/>
      <c r="I16" s="118"/>
      <c r="J16" s="118"/>
      <c r="K16" s="118"/>
      <c r="L16" s="118"/>
      <c r="M16" s="118"/>
      <c r="N16" s="119"/>
    </row>
    <row r="17" spans="2:14" ht="32.25" customHeight="1">
      <c r="B17" s="56"/>
      <c r="C17" s="57"/>
      <c r="D17" s="57"/>
      <c r="E17" s="118" t="s">
        <v>34</v>
      </c>
      <c r="F17" s="118"/>
      <c r="G17" s="118"/>
      <c r="H17" s="118"/>
      <c r="I17" s="118"/>
      <c r="J17" s="118"/>
      <c r="K17" s="118"/>
      <c r="L17" s="118"/>
      <c r="M17" s="118"/>
      <c r="N17" s="119"/>
    </row>
    <row r="18" spans="2:14" ht="24.75" customHeight="1">
      <c r="B18" s="56" t="s">
        <v>35</v>
      </c>
      <c r="C18" s="57"/>
      <c r="D18" s="118" t="s">
        <v>36</v>
      </c>
      <c r="E18" s="118"/>
      <c r="F18" s="118"/>
      <c r="G18" s="118"/>
      <c r="H18" s="118"/>
      <c r="I18" s="118"/>
      <c r="J18" s="118"/>
      <c r="K18" s="118"/>
      <c r="L18" s="118"/>
      <c r="M18" s="118"/>
      <c r="N18" s="119"/>
    </row>
    <row r="19" spans="2:14" ht="22.5" customHeight="1">
      <c r="B19" s="56"/>
      <c r="C19" s="57"/>
      <c r="D19" s="57"/>
      <c r="E19" s="118" t="s">
        <v>37</v>
      </c>
      <c r="F19" s="118"/>
      <c r="G19" s="118"/>
      <c r="H19" s="118"/>
      <c r="I19" s="118"/>
      <c r="J19" s="118"/>
      <c r="K19" s="118"/>
      <c r="L19" s="118"/>
      <c r="M19" s="118"/>
      <c r="N19" s="119"/>
    </row>
    <row r="20" spans="2:14" ht="19.5" customHeight="1">
      <c r="B20" s="56"/>
      <c r="C20" s="57"/>
      <c r="D20" s="57"/>
      <c r="E20" s="118" t="s">
        <v>38</v>
      </c>
      <c r="F20" s="118"/>
      <c r="G20" s="118"/>
      <c r="H20" s="118"/>
      <c r="I20" s="118"/>
      <c r="J20" s="118"/>
      <c r="K20" s="118"/>
      <c r="L20" s="118"/>
      <c r="M20" s="118"/>
      <c r="N20" s="119"/>
    </row>
    <row r="21" spans="2:14" ht="23.25" customHeight="1">
      <c r="B21" s="56"/>
      <c r="C21" s="57"/>
      <c r="D21" s="57"/>
      <c r="E21" s="118" t="s">
        <v>39</v>
      </c>
      <c r="F21" s="118"/>
      <c r="G21" s="118"/>
      <c r="H21" s="118"/>
      <c r="I21" s="118"/>
      <c r="J21" s="118"/>
      <c r="K21" s="118"/>
      <c r="L21" s="118"/>
      <c r="M21" s="118"/>
      <c r="N21" s="119"/>
    </row>
    <row r="22" spans="2:14" ht="45.75" customHeight="1">
      <c r="B22" s="58" t="s">
        <v>40</v>
      </c>
      <c r="C22" s="59"/>
      <c r="D22" s="121" t="s">
        <v>41</v>
      </c>
      <c r="E22" s="122"/>
      <c r="F22" s="122"/>
      <c r="G22" s="122"/>
      <c r="H22" s="122"/>
      <c r="I22" s="122"/>
      <c r="J22" s="122"/>
      <c r="K22" s="122"/>
      <c r="L22" s="122"/>
      <c r="M22" s="122"/>
      <c r="N22" s="122"/>
    </row>
    <row r="23" spans="2:14" ht="35.25" customHeight="1">
      <c r="B23" s="54">
        <v>7</v>
      </c>
      <c r="C23" s="120" t="s">
        <v>42</v>
      </c>
      <c r="D23" s="115"/>
      <c r="E23" s="115"/>
      <c r="F23" s="115"/>
      <c r="G23" s="115"/>
      <c r="H23" s="115"/>
      <c r="I23" s="115"/>
      <c r="J23" s="115"/>
      <c r="K23" s="115"/>
      <c r="L23" s="115"/>
      <c r="M23" s="115"/>
      <c r="N23" s="115"/>
    </row>
    <row r="24" spans="2:14" ht="30" customHeight="1">
      <c r="B24" s="53">
        <v>8</v>
      </c>
      <c r="C24" s="115" t="s">
        <v>43</v>
      </c>
      <c r="D24" s="115"/>
      <c r="E24" s="115"/>
      <c r="F24" s="115"/>
      <c r="G24" s="115"/>
      <c r="H24" s="115"/>
      <c r="I24" s="115"/>
      <c r="J24" s="115"/>
      <c r="K24" s="115"/>
      <c r="L24" s="115"/>
      <c r="M24" s="115"/>
      <c r="N24" s="115"/>
    </row>
    <row r="25" spans="2:14" ht="12" customHeight="1">
      <c r="C25" s="51"/>
      <c r="D25" s="51"/>
      <c r="E25" s="51"/>
      <c r="F25" s="51"/>
      <c r="G25" s="51"/>
      <c r="H25" s="51"/>
      <c r="I25" s="51"/>
      <c r="J25" s="51"/>
      <c r="K25" s="51"/>
      <c r="L25" s="51"/>
      <c r="M25" s="52"/>
      <c r="N25" s="51"/>
    </row>
    <row r="26" spans="2:14">
      <c r="C26" s="51"/>
      <c r="D26" s="51"/>
      <c r="E26" s="51"/>
      <c r="F26" s="51"/>
      <c r="G26" s="51"/>
      <c r="H26" s="51"/>
      <c r="I26" s="51"/>
      <c r="J26" s="51"/>
      <c r="K26" s="51"/>
      <c r="L26" s="51"/>
      <c r="M26" s="52"/>
      <c r="N26" s="51"/>
    </row>
    <row r="27" spans="2:14">
      <c r="M27" s="50"/>
    </row>
    <row r="28" spans="2:14">
      <c r="M28" s="49"/>
    </row>
    <row r="29" spans="2:14">
      <c r="M29" s="50"/>
    </row>
    <row r="30" spans="2:14">
      <c r="M30" s="50"/>
    </row>
    <row r="31" spans="2:14">
      <c r="M31" s="50"/>
    </row>
    <row r="32" spans="2:14">
      <c r="M32" s="49"/>
    </row>
    <row r="33" spans="13:13">
      <c r="M33" s="48"/>
    </row>
    <row r="34" spans="13:13">
      <c r="M34" s="48"/>
    </row>
  </sheetData>
  <mergeCells count="23">
    <mergeCell ref="C23:N23"/>
    <mergeCell ref="C24:N24"/>
    <mergeCell ref="E12:N12"/>
    <mergeCell ref="E13:N13"/>
    <mergeCell ref="E20:N20"/>
    <mergeCell ref="E21:N21"/>
    <mergeCell ref="D22:N22"/>
    <mergeCell ref="E14:N14"/>
    <mergeCell ref="E15:N15"/>
    <mergeCell ref="E16:N16"/>
    <mergeCell ref="E17:N17"/>
    <mergeCell ref="E19:N19"/>
    <mergeCell ref="D18:N18"/>
    <mergeCell ref="C2:N2"/>
    <mergeCell ref="C8:N8"/>
    <mergeCell ref="D9:N9"/>
    <mergeCell ref="D11:N11"/>
    <mergeCell ref="E10:N10"/>
    <mergeCell ref="C3:N3"/>
    <mergeCell ref="C4:N4"/>
    <mergeCell ref="C5:N5"/>
    <mergeCell ref="C6:N6"/>
    <mergeCell ref="C7:N7"/>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
  <sheetViews>
    <sheetView view="pageBreakPreview" zoomScaleNormal="100" zoomScaleSheetLayoutView="140" workbookViewId="0">
      <pane ySplit="1" topLeftCell="A2" activePane="bottomLeft" state="frozen"/>
      <selection activeCell="B1" sqref="B1"/>
      <selection pane="bottomLeft" activeCell="F16" sqref="F16"/>
    </sheetView>
  </sheetViews>
  <sheetFormatPr baseColWidth="10" defaultColWidth="8.83203125" defaultRowHeight="15"/>
  <cols>
    <col min="2" max="2" width="37.5" customWidth="1"/>
    <col min="3" max="3" width="71.1640625" customWidth="1"/>
    <col min="4" max="4" width="19.33203125" customWidth="1"/>
  </cols>
  <sheetData>
    <row r="1" spans="1:7" ht="17">
      <c r="A1" s="3" t="s">
        <v>16</v>
      </c>
      <c r="B1" s="3" t="s">
        <v>44</v>
      </c>
      <c r="C1" s="3" t="s">
        <v>45</v>
      </c>
      <c r="D1" s="3" t="s">
        <v>46</v>
      </c>
    </row>
    <row r="2" spans="1:7" ht="34">
      <c r="A2" s="4">
        <v>1</v>
      </c>
      <c r="B2" s="5" t="s">
        <v>47</v>
      </c>
      <c r="C2" s="6" t="s">
        <v>48</v>
      </c>
      <c r="D2" s="7" t="s">
        <v>49</v>
      </c>
    </row>
    <row r="3" spans="1:7" ht="34">
      <c r="A3" s="4">
        <v>2</v>
      </c>
      <c r="B3" s="5" t="s">
        <v>50</v>
      </c>
      <c r="C3" s="6" t="s">
        <v>51</v>
      </c>
      <c r="D3" s="7" t="s">
        <v>52</v>
      </c>
    </row>
    <row r="4" spans="1:7" ht="34">
      <c r="A4" s="4">
        <v>3</v>
      </c>
      <c r="B4" s="5" t="s">
        <v>53</v>
      </c>
      <c r="C4" s="6" t="s">
        <v>54</v>
      </c>
      <c r="D4" s="7" t="s">
        <v>55</v>
      </c>
    </row>
    <row r="5" spans="1:7" ht="34">
      <c r="A5" s="4">
        <v>4</v>
      </c>
      <c r="B5" s="5" t="s">
        <v>56</v>
      </c>
      <c r="C5" s="6" t="s">
        <v>57</v>
      </c>
      <c r="D5" s="7" t="s">
        <v>58</v>
      </c>
    </row>
    <row r="6" spans="1:7" ht="34">
      <c r="A6" s="4">
        <v>5</v>
      </c>
      <c r="B6" s="5" t="s">
        <v>59</v>
      </c>
      <c r="C6" s="6" t="s">
        <v>60</v>
      </c>
      <c r="D6" s="7" t="s">
        <v>61</v>
      </c>
      <c r="G6" s="2"/>
    </row>
    <row r="7" spans="1:7" ht="51">
      <c r="A7" s="4">
        <v>6</v>
      </c>
      <c r="B7" s="5" t="s">
        <v>62</v>
      </c>
      <c r="C7" s="6" t="s">
        <v>63</v>
      </c>
      <c r="D7" s="7" t="s">
        <v>61</v>
      </c>
    </row>
    <row r="8" spans="1:7" ht="34">
      <c r="A8" s="4">
        <v>7</v>
      </c>
      <c r="B8" s="5" t="s">
        <v>64</v>
      </c>
      <c r="C8" s="6" t="s">
        <v>65</v>
      </c>
      <c r="D8" s="7" t="s">
        <v>66</v>
      </c>
    </row>
    <row r="9" spans="1:7" ht="68">
      <c r="A9" s="4">
        <v>8</v>
      </c>
      <c r="B9" s="5" t="s">
        <v>67</v>
      </c>
      <c r="C9" s="26" t="s">
        <v>68</v>
      </c>
      <c r="D9" s="7" t="s">
        <v>69</v>
      </c>
    </row>
    <row r="10" spans="1:7" ht="68">
      <c r="A10" s="4">
        <v>9</v>
      </c>
      <c r="B10" s="5" t="s">
        <v>70</v>
      </c>
      <c r="C10" s="26" t="s">
        <v>71</v>
      </c>
      <c r="D10" s="7" t="s">
        <v>69</v>
      </c>
    </row>
    <row r="11" spans="1:7" ht="34">
      <c r="A11" s="4">
        <v>10</v>
      </c>
      <c r="B11" s="5" t="s">
        <v>72</v>
      </c>
      <c r="C11" s="6" t="s">
        <v>73</v>
      </c>
      <c r="D11" s="7" t="s">
        <v>74</v>
      </c>
    </row>
    <row r="12" spans="1:7" ht="34">
      <c r="A12" s="4">
        <v>11</v>
      </c>
      <c r="B12" s="5" t="s">
        <v>75</v>
      </c>
      <c r="C12" s="6" t="s">
        <v>76</v>
      </c>
      <c r="D12" s="7" t="s">
        <v>77</v>
      </c>
    </row>
    <row r="13" spans="1:7" ht="51">
      <c r="A13" s="4">
        <v>12</v>
      </c>
      <c r="B13" s="5" t="s">
        <v>78</v>
      </c>
      <c r="C13" s="6" t="s">
        <v>79</v>
      </c>
      <c r="D13" s="7" t="s">
        <v>77</v>
      </c>
    </row>
    <row r="14" spans="1:7" ht="51">
      <c r="A14" s="4">
        <v>13</v>
      </c>
      <c r="B14" s="5" t="s">
        <v>80</v>
      </c>
      <c r="C14" s="6" t="s">
        <v>81</v>
      </c>
      <c r="D14" s="7" t="s">
        <v>74</v>
      </c>
    </row>
    <row r="15" spans="1:7" ht="34">
      <c r="A15" s="4">
        <v>14</v>
      </c>
      <c r="B15" s="5" t="s">
        <v>82</v>
      </c>
      <c r="C15" s="6" t="s">
        <v>83</v>
      </c>
      <c r="D15" s="7" t="s">
        <v>84</v>
      </c>
    </row>
    <row r="16" spans="1:7" ht="34">
      <c r="A16" s="4">
        <v>15</v>
      </c>
      <c r="B16" s="5" t="s">
        <v>85</v>
      </c>
      <c r="C16" s="6" t="s">
        <v>86</v>
      </c>
      <c r="D16" s="7" t="s">
        <v>84</v>
      </c>
    </row>
    <row r="17" spans="1:4" ht="34">
      <c r="A17" s="4">
        <v>16</v>
      </c>
      <c r="B17" s="5" t="s">
        <v>87</v>
      </c>
      <c r="C17" s="6" t="s">
        <v>88</v>
      </c>
      <c r="D17" s="7" t="s">
        <v>52</v>
      </c>
    </row>
    <row r="18" spans="1:4" ht="34">
      <c r="A18" s="4">
        <v>17</v>
      </c>
      <c r="B18" s="5" t="s">
        <v>89</v>
      </c>
      <c r="C18" s="6" t="s">
        <v>90</v>
      </c>
      <c r="D18" s="7" t="s">
        <v>91</v>
      </c>
    </row>
    <row r="19" spans="1:4" ht="17">
      <c r="A19" s="4">
        <v>18</v>
      </c>
      <c r="B19" s="5" t="s">
        <v>92</v>
      </c>
      <c r="C19" s="6" t="s">
        <v>93</v>
      </c>
      <c r="D19" s="7" t="s">
        <v>91</v>
      </c>
    </row>
    <row r="20" spans="1:4" ht="34">
      <c r="A20" s="4">
        <v>19</v>
      </c>
      <c r="B20" s="5" t="s">
        <v>94</v>
      </c>
      <c r="C20" s="6" t="s">
        <v>95</v>
      </c>
      <c r="D20" s="7" t="s">
        <v>96</v>
      </c>
    </row>
    <row r="21" spans="1:4" ht="34">
      <c r="A21" s="4">
        <v>20</v>
      </c>
      <c r="B21" s="5" t="s">
        <v>97</v>
      </c>
      <c r="C21" s="6" t="s">
        <v>98</v>
      </c>
      <c r="D21" s="7" t="s">
        <v>96</v>
      </c>
    </row>
  </sheetData>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D840-D1EE-43E8-8B10-E80526A18F95}">
  <sheetPr>
    <pageSetUpPr fitToPage="1"/>
  </sheetPr>
  <dimension ref="A2:AO12"/>
  <sheetViews>
    <sheetView showGridLines="0" view="pageBreakPreview" topLeftCell="E5" zoomScale="90" zoomScaleNormal="100" zoomScaleSheetLayoutView="90" workbookViewId="0">
      <selection activeCell="B12" sqref="A12:XFD13"/>
    </sheetView>
  </sheetViews>
  <sheetFormatPr baseColWidth="10" defaultColWidth="6.5" defaultRowHeight="15"/>
  <cols>
    <col min="1" max="1" width="6.33203125" style="10" customWidth="1"/>
    <col min="2" max="2" width="31" style="9" customWidth="1"/>
    <col min="3" max="3" width="12.6640625" customWidth="1"/>
    <col min="4" max="4" width="14.5" customWidth="1"/>
    <col min="5" max="5" width="13.5" customWidth="1"/>
    <col min="6" max="6" width="8.5" style="1" customWidth="1"/>
    <col min="7" max="7" width="4.83203125" style="1" customWidth="1"/>
    <col min="8" max="8" width="12.1640625" style="1" customWidth="1"/>
    <col min="25" max="25" width="7.33203125" customWidth="1"/>
    <col min="41" max="41" width="12.33203125" customWidth="1"/>
  </cols>
  <sheetData>
    <row r="2" spans="1:41" ht="79.5" customHeight="1">
      <c r="C2" s="123" t="s">
        <v>11</v>
      </c>
      <c r="D2" s="123"/>
      <c r="E2" s="123"/>
      <c r="F2" s="123"/>
      <c r="G2" s="123"/>
      <c r="H2" s="123"/>
    </row>
    <row r="3" spans="1:41" ht="10.5" customHeight="1">
      <c r="C3" s="12"/>
      <c r="D3" s="12"/>
      <c r="E3" s="13"/>
      <c r="F3" s="19"/>
      <c r="G3" s="19"/>
      <c r="H3" s="19"/>
    </row>
    <row r="4" spans="1:41" ht="29.25" customHeight="1">
      <c r="B4" s="129" t="str">
        <f>Start!A12</f>
        <v>WYDZIAŁ BIOLOGII I BIOTECHNOLOGII</v>
      </c>
      <c r="C4" s="129"/>
      <c r="D4" s="129"/>
      <c r="E4" s="129"/>
      <c r="F4" s="129"/>
      <c r="G4" s="129"/>
      <c r="H4" s="129"/>
    </row>
    <row r="5" spans="1:41" ht="26.25" customHeight="1">
      <c r="B5" s="129"/>
      <c r="C5" s="129"/>
      <c r="D5" s="129"/>
      <c r="E5" s="129"/>
      <c r="F5" s="129"/>
      <c r="G5" s="129"/>
      <c r="H5" s="129"/>
    </row>
    <row r="6" spans="1:41" ht="12.75" customHeight="1"/>
    <row r="7" spans="1:41" s="20" customFormat="1" ht="219" customHeight="1">
      <c r="A7" s="126" t="s">
        <v>16</v>
      </c>
      <c r="B7" s="126" t="s">
        <v>99</v>
      </c>
      <c r="C7" s="126" t="s">
        <v>100</v>
      </c>
      <c r="D7" s="127" t="s">
        <v>101</v>
      </c>
      <c r="E7" s="130" t="s">
        <v>102</v>
      </c>
      <c r="F7" s="124" t="s">
        <v>103</v>
      </c>
      <c r="G7" s="124"/>
      <c r="H7" s="124"/>
      <c r="I7" s="124"/>
      <c r="J7" s="124" t="s">
        <v>104</v>
      </c>
      <c r="K7" s="124"/>
      <c r="L7" s="124"/>
      <c r="M7" s="124"/>
      <c r="N7" s="124"/>
      <c r="O7" s="124"/>
      <c r="P7" s="124"/>
      <c r="Q7" s="124"/>
      <c r="R7" s="124"/>
      <c r="S7" s="124" t="s">
        <v>105</v>
      </c>
      <c r="T7" s="124"/>
      <c r="U7" s="124"/>
      <c r="V7" s="124"/>
      <c r="W7" s="124" t="s">
        <v>106</v>
      </c>
      <c r="X7" s="124"/>
      <c r="Y7" s="124"/>
      <c r="Z7" s="124" t="s">
        <v>107</v>
      </c>
      <c r="AA7" s="124"/>
      <c r="AB7" s="124"/>
      <c r="AC7" s="124" t="s">
        <v>108</v>
      </c>
      <c r="AD7" s="124"/>
      <c r="AE7" s="124" t="s">
        <v>109</v>
      </c>
      <c r="AF7" s="124"/>
      <c r="AG7" s="124" t="s">
        <v>110</v>
      </c>
      <c r="AH7" s="124"/>
      <c r="AI7" s="124" t="s">
        <v>111</v>
      </c>
      <c r="AJ7" s="124"/>
      <c r="AK7" s="124" t="s">
        <v>112</v>
      </c>
      <c r="AL7" s="124"/>
      <c r="AM7" s="128" t="s">
        <v>113</v>
      </c>
      <c r="AN7" s="128" t="s">
        <v>114</v>
      </c>
      <c r="AO7" s="128" t="s">
        <v>115</v>
      </c>
    </row>
    <row r="8" spans="1:41" s="21" customFormat="1" ht="54" customHeight="1">
      <c r="A8" s="126"/>
      <c r="B8" s="126"/>
      <c r="C8" s="126"/>
      <c r="D8" s="127"/>
      <c r="E8" s="130"/>
      <c r="F8" s="60" t="s">
        <v>116</v>
      </c>
      <c r="G8" s="60" t="s">
        <v>117</v>
      </c>
      <c r="H8" s="62" t="s">
        <v>118</v>
      </c>
      <c r="I8" s="61" t="s">
        <v>119</v>
      </c>
      <c r="J8" s="60" t="s">
        <v>120</v>
      </c>
      <c r="K8" s="62" t="s">
        <v>121</v>
      </c>
      <c r="L8" s="60" t="s">
        <v>122</v>
      </c>
      <c r="M8" s="62" t="s">
        <v>123</v>
      </c>
      <c r="N8" s="60" t="s">
        <v>124</v>
      </c>
      <c r="O8" s="60" t="s">
        <v>125</v>
      </c>
      <c r="P8" s="62" t="s">
        <v>126</v>
      </c>
      <c r="Q8" s="60" t="s">
        <v>127</v>
      </c>
      <c r="R8" s="62" t="s">
        <v>128</v>
      </c>
      <c r="S8" s="60" t="s">
        <v>129</v>
      </c>
      <c r="T8" s="60" t="s">
        <v>130</v>
      </c>
      <c r="U8" s="62" t="s">
        <v>131</v>
      </c>
      <c r="V8" s="60" t="s">
        <v>132</v>
      </c>
      <c r="W8" s="60" t="s">
        <v>133</v>
      </c>
      <c r="X8" s="62" t="s">
        <v>134</v>
      </c>
      <c r="Y8" s="60" t="s">
        <v>135</v>
      </c>
      <c r="Z8" s="60" t="s">
        <v>136</v>
      </c>
      <c r="AA8" s="62" t="s">
        <v>137</v>
      </c>
      <c r="AB8" s="60" t="s">
        <v>138</v>
      </c>
      <c r="AC8" s="60" t="s">
        <v>139</v>
      </c>
      <c r="AD8" s="60" t="s">
        <v>140</v>
      </c>
      <c r="AE8" s="60" t="s">
        <v>141</v>
      </c>
      <c r="AF8" s="60" t="s">
        <v>142</v>
      </c>
      <c r="AG8" s="60" t="s">
        <v>143</v>
      </c>
      <c r="AH8" s="60" t="s">
        <v>144</v>
      </c>
      <c r="AI8" s="60" t="s">
        <v>145</v>
      </c>
      <c r="AJ8" s="60" t="s">
        <v>146</v>
      </c>
      <c r="AK8" s="60" t="s">
        <v>147</v>
      </c>
      <c r="AL8" s="60" t="s">
        <v>148</v>
      </c>
      <c r="AM8" s="128"/>
      <c r="AN8" s="128"/>
      <c r="AO8" s="128"/>
    </row>
    <row r="9" spans="1:41" s="1" customFormat="1" ht="65.25" customHeight="1">
      <c r="A9" s="34">
        <v>1</v>
      </c>
      <c r="B9" s="44" t="str">
        <f>$B$4</f>
        <v>WYDZIAŁ BIOLOGII I BIOTECHNOLOGII</v>
      </c>
      <c r="C9" s="44" t="str">
        <f>IFERROR(VLOOKUP(B9,WYDZIAŁY!$A$19:$B$32,2,0),"")</f>
        <v>WBiB</v>
      </c>
      <c r="D9" s="45" t="str">
        <f>'Kierunek biologia (1)'!D6:H6</f>
        <v>biologia</v>
      </c>
      <c r="E9" s="46">
        <f>IFERROR(AO9,"")</f>
        <v>1</v>
      </c>
      <c r="F9" s="47">
        <f>IF((ISTEXT('Kierunek biologia (1)'!$F$13)),3,IF((ISTEXT('Kierunek biologia (1)'!$G$13)),2,IF(ISTEXT('Kierunek biologia (1)'!$H$13),1,"")))</f>
        <v>3</v>
      </c>
      <c r="G9" s="47">
        <f>IF((ISTEXT('Kierunek biologia (1)'!$F$14)),3,IF((ISTEXT('Kierunek biologia (1)'!$G$14)),2,IF(ISTEXT('Kierunek biologia (1)'!$H$14),1,"")))</f>
        <v>3</v>
      </c>
      <c r="H9" s="47" t="str">
        <f>IF((ISTEXT('Kierunek biologia (1)'!$F$15)),3,IF((ISTEXT('Kierunek biologia (1)'!$G$15)),2,IF(ISTEXT('Kierunek biologia (1)'!$H$15),1,"")))</f>
        <v/>
      </c>
      <c r="I9" s="47" t="str">
        <f>IF((ISTEXT('Kierunek biologia (1)'!$F$16)),3,IF((ISTEXT('Kierunek biologia (1)'!$G$16)),2,IF(ISTEXT('Kierunek biologia (1)'!$H$16),1,"")))</f>
        <v/>
      </c>
      <c r="J9" s="47">
        <f>IF((ISTEXT('Kierunek biologia (1)'!$F$20)),3,IF((ISTEXT('Kierunek biologia (1)'!$G$20)),2,IF(ISTEXT('Kierunek biologia (1)'!$H$20),1,"")))</f>
        <v>3</v>
      </c>
      <c r="K9" s="47" t="str">
        <f>IF((ISTEXT('Kierunek biologia (1)'!$F$21)),3,IF((ISTEXT('Kierunek biologia (1)'!$G$21)),2,IF(ISTEXT('Kierunek biologia (1)'!$H$21),1,"")))</f>
        <v/>
      </c>
      <c r="L9" s="47">
        <f>IF((ISTEXT('Kierunek biologia (1)'!$F$22)),3,IF((ISTEXT('Kierunek biologia (1)'!$G$22)),2,IF(ISTEXT('Kierunek biologia (1)'!$H$22),1,"")))</f>
        <v>3</v>
      </c>
      <c r="M9" s="47" t="str">
        <f>IF((ISTEXT('Kierunek biologia (1)'!$F$23)),3,IF((ISTEXT('Kierunek biologia (1)'!$G$23)),2,IF(ISTEXT('Kierunek biologia (1)'!$H$23),1,"")))</f>
        <v/>
      </c>
      <c r="N9" s="47">
        <f>IF((ISTEXT('Kierunek biologia (1)'!$F$24)),3,IF((ISTEXT('Kierunek biologia (1)'!$G$24)),2,IF(ISTEXT('Kierunek biologia (1)'!$H$24),1,"")))</f>
        <v>3</v>
      </c>
      <c r="O9" s="47">
        <f>IF((ISTEXT('Kierunek biologia (1)'!$F$25)),3,IF((ISTEXT('Kierunek biologia (1)'!$G$25)),2,IF(ISTEXT('Kierunek biologia (1)'!$H$25),1,"")))</f>
        <v>3</v>
      </c>
      <c r="P9" s="47" t="str">
        <f>IF((ISTEXT('Kierunek biologia (1)'!$F$26)),3,IF((ISTEXT('Kierunek biologia (1)'!$G$26)),2,IF(ISTEXT('Kierunek biologia (1)'!$H$26),1,"")))</f>
        <v/>
      </c>
      <c r="Q9" s="47">
        <f>IF((ISTEXT('Kierunek biologia (1)'!$F$27)),3,IF((ISTEXT('Kierunek biologia (1)'!$G$27)),2,IF(ISTEXT('Kierunek biologia (1)'!$H$27),1,"")))</f>
        <v>3</v>
      </c>
      <c r="R9" s="47" t="str">
        <f>IF((ISTEXT('Kierunek biologia (1)'!$F$28)),3,IF((ISTEXT('Kierunek biologia (1)'!$G$28)),2,IF(ISTEXT('Kierunek biologia (1)'!$H$28),1,"")))</f>
        <v/>
      </c>
      <c r="S9" s="47">
        <f>IF((ISTEXT('Kierunek biologia (1)'!$F$32)),3,IF((ISTEXT('Kierunek biologia (1)'!$G$32)),2,IF(ISTEXT('Kierunek biologia (1)'!$H$32),1,"")))</f>
        <v>3</v>
      </c>
      <c r="T9" s="47">
        <f>IF((ISTEXT('Kierunek biologia (1)'!$F$33)),3,IF((ISTEXT('Kierunek biologia (1)'!$G$33)),2,IF(ISTEXT('Kierunek biologia (1)'!$H$33),1,"")))</f>
        <v>3</v>
      </c>
      <c r="U9" s="47" t="str">
        <f>IF((ISTEXT('Kierunek biologia (1)'!$F$34)),3,IF((ISTEXT('Kierunek biologia (1)'!$G$34)),2,IF(ISTEXT('Kierunek biologia (1)'!$H$34),1,"")))</f>
        <v/>
      </c>
      <c r="V9" s="47">
        <f>IF((ISTEXT('Kierunek biologia (1)'!$F$35)),3,IF((ISTEXT('Kierunek biologia (1)'!$G$35)),2,IF(ISTEXT('Kierunek biologia (1)'!$H$35),1,"")))</f>
        <v>3</v>
      </c>
      <c r="W9" s="47">
        <f>IF((ISTEXT('Kierunek biologia (1)'!$F$39)),3,IF((ISTEXT('Kierunek biologia (1)'!$G$39)),2,IF(ISTEXT('Kierunek biologia (1)'!$H$39),1,"")))</f>
        <v>3</v>
      </c>
      <c r="X9" s="47" t="str">
        <f>IF((ISTEXT('Kierunek biologia (1)'!$F$40)),3,IF((ISTEXT('Kierunek biologia (1)'!$G$40)),2,IF(ISTEXT('Kierunek biologia (1)'!$H$40),1,"")))</f>
        <v/>
      </c>
      <c r="Y9" s="47">
        <f>IF((ISTEXT('Kierunek biologia (1)'!$F$41)),3,IF((ISTEXT('Kierunek biologia (1)'!$G$41)),2,IF(ISTEXT('Kierunek biologia (1)'!$H$41),1,"")))</f>
        <v>3</v>
      </c>
      <c r="Z9" s="47">
        <f>IF((ISTEXT('Kierunek biologia (1)'!$F$45)),3,IF((ISTEXT('Kierunek biologia (1)'!$G$45)),2,IF(ISTEXT('Kierunek biologia (1)'!$H$45),1,"")))</f>
        <v>3</v>
      </c>
      <c r="AA9" s="47" t="str">
        <f>IF((ISTEXT('Kierunek biologia (1)'!$F$46)),3,IF((ISTEXT('Kierunek biologia (1)'!$G$46)),2,IF(ISTEXT('Kierunek biologia (1)'!$H$46),1,"")))</f>
        <v/>
      </c>
      <c r="AB9" s="47">
        <f>IF((ISTEXT('Kierunek biologia (1)'!$F$47)),3,IF((ISTEXT('Kierunek biologia (1)'!$G$47)),2,IF(ISTEXT('Kierunek biologia (1)'!$H$47),1,"")))</f>
        <v>3</v>
      </c>
      <c r="AC9" s="47">
        <f>IF((ISTEXT('Kierunek biologia (1)'!$F$51)),3,IF((ISTEXT('Kierunek biologia (1)'!$G$51)),2,IF(ISTEXT('Kierunek biologia (1)'!$H$51),1,"")))</f>
        <v>3</v>
      </c>
      <c r="AD9" s="47">
        <f>IF((ISTEXT('Kierunek biologia (1)'!$F$52)),3,IF((ISTEXT('Kierunek biologia (1)'!$G$52)),2,IF(ISTEXT('Kierunek biologia (1)'!$H$52),1,"")))</f>
        <v>3</v>
      </c>
      <c r="AE9" s="47">
        <f>IF((ISTEXT('Kierunek biologia (1)'!$F$56)),3,IF((ISTEXT('Kierunek biologia (1)'!$G$56)),2,IF(ISTEXT('Kierunek biologia (1)'!$H$56),1,"")))</f>
        <v>3</v>
      </c>
      <c r="AF9" s="47">
        <f>IF((ISTEXT('Kierunek biologia (1)'!$F$57)),3,IF((ISTEXT('Kierunek biologia (1)'!$G$57)),2,IF(ISTEXT('Kierunek biologia (1)'!$H$57),1,"")))</f>
        <v>3</v>
      </c>
      <c r="AG9" s="47">
        <f>IF((ISTEXT('Kierunek biologia (1)'!$F$61)),3,IF((ISTEXT('Kierunek biologia (1)'!$G$61)),2,IF(ISTEXT('Kierunek biologia (1)'!$H$61),1,"")))</f>
        <v>3</v>
      </c>
      <c r="AH9" s="47">
        <f>IF((ISTEXT('Kierunek biologia (1)'!$F$62)),3,IF((ISTEXT('Kierunek biologia (1)'!$G$62)),2,IF(ISTEXT('Kierunek biologia (1)'!$H$62),1,"")))</f>
        <v>3</v>
      </c>
      <c r="AI9" s="47">
        <f>IF((ISTEXT('Kierunek biologia (1)'!$F$66)),3,IF((ISTEXT('Kierunek biologia (1)'!$G$66)),2,IF(ISTEXT('Kierunek biologia (1)'!$H$66),1,"")))</f>
        <v>3</v>
      </c>
      <c r="AJ9" s="47">
        <f>IF((ISTEXT('Kierunek biologia (1)'!$F$67)),3,IF((ISTEXT('Kierunek biologia (1)'!$G$67)),2,IF(ISTEXT('Kierunek biologia (1)'!$H$67),1,"")))</f>
        <v>3</v>
      </c>
      <c r="AK9" s="47">
        <f>IF((ISTEXT('Kierunek biologia (1)'!$F$71)),3,IF((ISTEXT('Kierunek biologia (1)'!$G$71)),2,IF(ISTEXT('Kierunek biologia (1)'!$H$71),1,"")))</f>
        <v>3</v>
      </c>
      <c r="AL9" s="47">
        <f>IF((ISTEXT('Kierunek biologia (1)'!$F$72)),3,IF((ISTEXT('Kierunek biologia (1)'!$G$72)),2,IF(ISTEXT('Kierunek biologia (1)'!$H$72),1,"")))</f>
        <v>3</v>
      </c>
      <c r="AM9" s="34">
        <f>COUNT(F9:AL9)*3</f>
        <v>72</v>
      </c>
      <c r="AN9" s="47">
        <f>SUM(F9:AL9)</f>
        <v>72</v>
      </c>
      <c r="AO9" s="46">
        <f>IFERROR(AN9/AM9,"")</f>
        <v>1</v>
      </c>
    </row>
    <row r="10" spans="1:41" s="1" customFormat="1" ht="65.25" customHeight="1">
      <c r="A10" s="34">
        <v>2</v>
      </c>
      <c r="B10" s="44" t="str">
        <f>$B$4</f>
        <v>WYDZIAŁ BIOLOGII I BIOTECHNOLOGII</v>
      </c>
      <c r="C10" s="44" t="str">
        <f>IFERROR(VLOOKUP(B10,WYDZIAŁY!$A$19:$B$32,2,0),"")</f>
        <v>WBiB</v>
      </c>
      <c r="D10" s="45" t="str">
        <f>'Kierunek technologia bio (2)'!D6:H6</f>
        <v>technologia biomedyczna</v>
      </c>
      <c r="E10" s="46">
        <f t="shared" ref="E10:E11" si="0">IFERROR(AO10,"")</f>
        <v>1</v>
      </c>
      <c r="F10" s="47">
        <f>IF((ISTEXT('Kierunek technologia bio (2)'!$F$13)),3,IF((ISTEXT('Kierunek technologia bio (2)'!$G$13)),2,IF(ISTEXT('Kierunek technologia bio (2)'!$H$13),1,"")))</f>
        <v>3</v>
      </c>
      <c r="G10" s="47">
        <f>IF((ISTEXT('Kierunek technologia bio (2)'!$F$14)),3,IF((ISTEXT('Kierunek technologia bio (2)'!$G$14)),2,IF(ISTEXT('Kierunek technologia bio (2)'!$H$14),1,"")))</f>
        <v>3</v>
      </c>
      <c r="H10" s="47" t="str">
        <f>IF((ISTEXT('Kierunek technologia bio (2)'!$F$15)),3,IF((ISTEXT('Kierunek technologia bio (2)'!$G$15)),2,IF(ISTEXT('Kierunek technologia bio (2)'!$H$15),1,"")))</f>
        <v/>
      </c>
      <c r="I10" s="47">
        <f>IF((ISTEXT('Kierunek technologia bio (2)'!$F$16)),3,IF((ISTEXT('Kierunek technologia bio (2)'!$G$16)),2,IF(ISTEXT('Kierunek technologia bio (2)'!$H$16),1,"")))</f>
        <v>3</v>
      </c>
      <c r="J10" s="47">
        <f>IF((ISTEXT('Kierunek technologia bio (2)'!$F$20)),3,IF((ISTEXT('Kierunek technologia bio (2)'!$G$20)),2,IF(ISTEXT('Kierunek technologia bio (2)'!$H$20),1,"")))</f>
        <v>3</v>
      </c>
      <c r="K10" s="47" t="str">
        <f>IF((ISTEXT('Kierunek technologia bio (2)'!$F$21)),3,IF((ISTEXT('Kierunek technologia bio (2)'!$G$21)),2,IF(ISTEXT('Kierunek technologia bio (2)'!$H$21),1,"")))</f>
        <v/>
      </c>
      <c r="L10" s="47">
        <f>IF((ISTEXT('Kierunek technologia bio (2)'!$F$22)),3,IF((ISTEXT('Kierunek technologia bio (2)'!$G$22)),2,IF(ISTEXT('Kierunek technologia bio (2)'!$H$22),1,"")))</f>
        <v>3</v>
      </c>
      <c r="M10" s="47" t="str">
        <f>IF((ISTEXT('Kierunek technologia bio (2)'!$F$23)),3,IF((ISTEXT('Kierunek technologia bio (2)'!$G$23)),2,IF(ISTEXT('Kierunek technologia bio (2)'!$H$23),1,"")))</f>
        <v/>
      </c>
      <c r="N10" s="47">
        <f>IF((ISTEXT('Kierunek technologia bio (2)'!$F$24)),3,IF((ISTEXT('Kierunek technologia bio (2)'!$G$24)),2,IF(ISTEXT('Kierunek technologia bio (2)'!$H$24),1,"")))</f>
        <v>3</v>
      </c>
      <c r="O10" s="47">
        <f>IF((ISTEXT('Kierunek technologia bio (2)'!$F$25)),3,IF((ISTEXT('Kierunek technologia bio (2)'!$G$25)),2,IF(ISTEXT('Kierunek technologia bio (2)'!$H$25),1,"")))</f>
        <v>3</v>
      </c>
      <c r="P10" s="47" t="str">
        <f>IF((ISTEXT('Kierunek technologia bio (2)'!$F$26)),3,IF((ISTEXT('Kierunek technologia bio (2)'!$G$26)),2,IF(ISTEXT('Kierunek technologia bio (2)'!$H$26),1,"")))</f>
        <v/>
      </c>
      <c r="Q10" s="47">
        <f>IF((ISTEXT('Kierunek technologia bio (2)'!$F$27)),3,IF((ISTEXT('Kierunek technologia bio (2)'!$G$27)),2,IF(ISTEXT('Kierunek technologia bio (2)'!$H$27),1,"")))</f>
        <v>3</v>
      </c>
      <c r="R10" s="47" t="str">
        <f>IF((ISTEXT('Kierunek technologia bio (2)'!$F$28)),3,IF((ISTEXT('Kierunek technologia bio (2)'!$G$28)),2,IF(ISTEXT('Kierunek technologia bio (2)'!$H$28),1,"")))</f>
        <v/>
      </c>
      <c r="S10" s="47">
        <f>IF((ISTEXT('Kierunek technologia bio (2)'!$F$32)),3,IF((ISTEXT('Kierunek technologia bio (2)'!$G$32)),2,IF(ISTEXT('Kierunek technologia bio (2)'!$H$32),1,"")))</f>
        <v>3</v>
      </c>
      <c r="T10" s="47">
        <f>IF((ISTEXT('Kierunek technologia bio (2)'!$F$33)),3,IF((ISTEXT('Kierunek technologia bio (2)'!$G$33)),2,IF(ISTEXT('Kierunek technologia bio (2)'!$H$33),1,"")))</f>
        <v>3</v>
      </c>
      <c r="U10" s="47" t="str">
        <f>IF((ISTEXT('Kierunek technologia bio (2)'!$F$34)),3,IF((ISTEXT('Kierunek technologia bio (2)'!$G$34)),2,IF(ISTEXT('Kierunek technologia bio (2)'!$H$34),1,"")))</f>
        <v/>
      </c>
      <c r="V10" s="47">
        <f>IF((ISTEXT('Kierunek technologia bio (2)'!$F$35)),3,IF((ISTEXT('Kierunek technologia bio (2)'!$G$35)),2,IF(ISTEXT('Kierunek technologia bio (2)'!$H$35),1,"")))</f>
        <v>3</v>
      </c>
      <c r="W10" s="47">
        <f>IF((ISTEXT('Kierunek technologia bio (2)'!$F$39)),3,IF((ISTEXT('Kierunek technologia bio (2)'!$G$39)),2,IF(ISTEXT('Kierunek technologia bio (2)'!$H$39),1,"")))</f>
        <v>3</v>
      </c>
      <c r="X10" s="47" t="str">
        <f>IF((ISTEXT('Kierunek technologia bio (2)'!$F$40)),3,IF((ISTEXT('Kierunek technologia bio (2)'!$G$40)),2,IF(ISTEXT('Kierunek technologia bio (2)'!$H$40),1,"")))</f>
        <v/>
      </c>
      <c r="Y10" s="47">
        <f>IF((ISTEXT('Kierunek technologia bio (2)'!$F$41)),3,IF((ISTEXT('Kierunek technologia bio (2)'!$G$41)),2,IF(ISTEXT('Kierunek technologia bio (2)'!$H$41),1,"")))</f>
        <v>3</v>
      </c>
      <c r="Z10" s="47">
        <f>IF((ISTEXT('Kierunek technologia bio (2)'!$F$45)),3,IF((ISTEXT('Kierunek technologia bio (2)'!$G$45)),2,IF(ISTEXT('Kierunek technologia bio (2)'!$H$45),1,"")))</f>
        <v>3</v>
      </c>
      <c r="AA10" s="47" t="str">
        <f>IF((ISTEXT('Kierunek technologia bio (2)'!$F$46)),3,IF((ISTEXT('Kierunek technologia bio (2)'!$G$46)),2,IF(ISTEXT('Kierunek technologia bio (2)'!$H$46),1,"")))</f>
        <v/>
      </c>
      <c r="AB10" s="47">
        <f>IF((ISTEXT('Kierunek technologia bio (2)'!$F$47)),3,IF((ISTEXT('Kierunek technologia bio (2)'!$G$47)),2,IF(ISTEXT('Kierunek technologia bio (2)'!$H$47),1,"")))</f>
        <v>3</v>
      </c>
      <c r="AC10" s="47">
        <f>IF((ISTEXT('Kierunek technologia bio (2)'!$F$51)),3,IF((ISTEXT('Kierunek technologia bio (2)'!$G$51)),2,IF(ISTEXT('Kierunek technologia bio (2)'!$H$51),1,"")))</f>
        <v>3</v>
      </c>
      <c r="AD10" s="47">
        <f>IF((ISTEXT('Kierunek technologia bio (2)'!$F$52)),3,IF((ISTEXT('Kierunek technologia bio (2)'!$G$52)),2,IF(ISTEXT('Kierunek technologia bio (2)'!$H$52),1,"")))</f>
        <v>3</v>
      </c>
      <c r="AE10" s="47">
        <f>IF((ISTEXT('Kierunek technologia bio (2)'!$F$56)),3,IF((ISTEXT('Kierunek technologia bio (2)'!$G$56)),2,IF(ISTEXT('Kierunek technologia bio (2)'!$H$56),1,"")))</f>
        <v>3</v>
      </c>
      <c r="AF10" s="47">
        <f>IF((ISTEXT('Kierunek technologia bio (2)'!$F$57)),3,IF((ISTEXT('Kierunek technologia bio (2)'!$G$57)),2,IF(ISTEXT('Kierunek technologia bio (2)'!$H$57),1,"")))</f>
        <v>3</v>
      </c>
      <c r="AG10" s="47">
        <f>IF((ISTEXT('Kierunek technologia bio (2)'!$F$61)),3,IF((ISTEXT('Kierunek technologia bio (2)'!$G$61)),2,IF(ISTEXT('Kierunek technologia bio (2)'!$H$61),1,"")))</f>
        <v>3</v>
      </c>
      <c r="AH10" s="47">
        <f>IF((ISTEXT('Kierunek technologia bio (2)'!$F$62)),3,IF((ISTEXT('Kierunek technologia bio (2)'!$G$62)),2,IF(ISTEXT('Kierunek technologia bio (2)'!$H$62),1,"")))</f>
        <v>3</v>
      </c>
      <c r="AI10" s="47">
        <f>IF((ISTEXT('Kierunek technologia bio (2)'!$F$66)),3,IF((ISTEXT('Kierunek technologia bio (2)'!$G$66)),2,IF(ISTEXT('Kierunek technologia bio (2)'!$H$66),1,"")))</f>
        <v>3</v>
      </c>
      <c r="AJ10" s="47">
        <f>IF((ISTEXT('Kierunek technologia bio (2)'!$F$67)),3,IF((ISTEXT('Kierunek technologia bio (2)'!$G$67)),2,IF(ISTEXT('Kierunek technologia bio (2)'!$H$67),1,"")))</f>
        <v>3</v>
      </c>
      <c r="AK10" s="47">
        <f>IF((ISTEXT('Kierunek technologia bio (2)'!$F$71)),3,IF((ISTEXT('Kierunek technologia bio (2)'!$G$71)),2,IF(ISTEXT('Kierunek technologia bio (2)'!$H$71),1,"")))</f>
        <v>3</v>
      </c>
      <c r="AL10" s="47">
        <f>IF((ISTEXT('Kierunek technologia bio (2)'!$F$72)),3,IF((ISTEXT('Kierunek technologia bio (2)'!$G$72)),2,IF(ISTEXT('Kierunek technologia bio (2)'!$H$72),1,"")))</f>
        <v>3</v>
      </c>
      <c r="AM10" s="34">
        <f t="shared" ref="AM10:AM11" si="1">COUNT(F10:AL10)*3</f>
        <v>75</v>
      </c>
      <c r="AN10" s="47">
        <f t="shared" ref="AN10:AN11" si="2">SUM(F10:AL10)</f>
        <v>75</v>
      </c>
      <c r="AO10" s="46">
        <f t="shared" ref="AO10:AO11" si="3">IFERROR(AN10/AM10,"")</f>
        <v>1</v>
      </c>
    </row>
    <row r="11" spans="1:41" s="1" customFormat="1" ht="65.25" customHeight="1">
      <c r="A11" s="34">
        <v>3</v>
      </c>
      <c r="B11" s="44" t="str">
        <f>$B$4</f>
        <v>WYDZIAŁ BIOLOGII I BIOTECHNOLOGII</v>
      </c>
      <c r="C11" s="44" t="str">
        <f>IFERROR(VLOOKUP(B11,WYDZIAŁY!$A$19:$B$32,2,0),"")</f>
        <v>WBiB</v>
      </c>
      <c r="D11" s="45" t="str">
        <f>'Kierunek biotechnologia (3)'!D6:H6</f>
        <v>biotechnologia</v>
      </c>
      <c r="E11" s="46">
        <f t="shared" si="0"/>
        <v>1</v>
      </c>
      <c r="F11" s="47">
        <f>IF((ISTEXT('Kierunek biotechnologia (3)'!$F$13)),3,IF((ISTEXT('Kierunek biotechnologia (3)'!$G$13)),2,IF(ISTEXT('Kierunek biotechnologia (3)'!$H$13),1,"")))</f>
        <v>3</v>
      </c>
      <c r="G11" s="47">
        <f>IF((ISTEXT('Kierunek biotechnologia (3)'!$F$14)),3,IF((ISTEXT('Kierunek biotechnologia (3)'!$G$14)),2,IF(ISTEXT('Kierunek biotechnologia (3)'!$H$14),1,"")))</f>
        <v>3</v>
      </c>
      <c r="H11" s="47" t="str">
        <f>IF((ISTEXT('Kierunek biotechnologia (3)'!$F$15)),3,IF((ISTEXT('Kierunek biotechnologia (3)'!$G$15)),2,IF(ISTEXT('Kierunek biotechnologia (3)'!$H$15),1,"")))</f>
        <v/>
      </c>
      <c r="I11" s="47">
        <f>IF((ISTEXT('Kierunek biotechnologia (3)'!$F$16)),3,IF((ISTEXT('Kierunek biotechnologia (3)'!$G$16)),2,IF(ISTEXT('Kierunek biotechnologia (3)'!$H$16),1,"")))</f>
        <v>3</v>
      </c>
      <c r="J11" s="47">
        <f>IF((ISTEXT('Kierunek biotechnologia (3)'!$F$20)),3,IF((ISTEXT('Kierunek biotechnologia (3)'!$G$20)),2,IF(ISTEXT('Kierunek biotechnologia (3)'!$H$20),1,"")))</f>
        <v>3</v>
      </c>
      <c r="K11" s="47" t="str">
        <f>IF((ISTEXT('Kierunek biotechnologia (3)'!$F$21)),3,IF((ISTEXT('Kierunek biotechnologia (3)'!$G$21)),2,IF(ISTEXT('Kierunek biotechnologia (3)'!$H$21),1,"")))</f>
        <v/>
      </c>
      <c r="L11" s="47">
        <f>IF((ISTEXT('Kierunek biotechnologia (3)'!$F$22)),3,IF((ISTEXT('Kierunek biotechnologia (3)'!$G$22)),2,IF(ISTEXT('Kierunek biotechnologia (3)'!$H$22),1,"")))</f>
        <v>3</v>
      </c>
      <c r="M11" s="47" t="str">
        <f>IF((ISTEXT('Kierunek biotechnologia (3)'!$F$23)),3,IF((ISTEXT('Kierunek biotechnologia (3)'!$G$23)),2,IF(ISTEXT('Kierunek biotechnologia (3)'!$H$23),1,"")))</f>
        <v/>
      </c>
      <c r="N11" s="47">
        <f>IF((ISTEXT('Kierunek biotechnologia (3)'!$F$24)),3,IF((ISTEXT('Kierunek biotechnologia (3)'!$G$24)),2,IF(ISTEXT('Kierunek biotechnologia (3)'!$H$24),1,"")))</f>
        <v>3</v>
      </c>
      <c r="O11" s="47">
        <f>IF((ISTEXT('Kierunek biotechnologia (3)'!$F$25)),3,IF((ISTEXT('Kierunek biotechnologia (3)'!$G$25)),2,IF(ISTEXT('Kierunek biotechnologia (3)'!$H$25),1,"")))</f>
        <v>3</v>
      </c>
      <c r="P11" s="47" t="str">
        <f>IF((ISTEXT('Kierunek biotechnologia (3)'!$F$26)),3,IF((ISTEXT('Kierunek biotechnologia (3)'!$G$26)),2,IF(ISTEXT('Kierunek biotechnologia (3)'!$H$26),1,"")))</f>
        <v/>
      </c>
      <c r="Q11" s="47">
        <f>IF((ISTEXT('Kierunek biotechnologia (3)'!$F$27)),3,IF((ISTEXT('Kierunek biotechnologia (3)'!$G$27)),2,IF(ISTEXT('Kierunek biotechnologia (3)'!$H$27),1,"")))</f>
        <v>3</v>
      </c>
      <c r="R11" s="47" t="str">
        <f>IF((ISTEXT('Kierunek biotechnologia (3)'!$F$28)),3,IF((ISTEXT('Kierunek biotechnologia (3)'!$G$28)),2,IF(ISTEXT('Kierunek biotechnologia (3)'!$H$28),1,"")))</f>
        <v/>
      </c>
      <c r="S11" s="47">
        <f>IF((ISTEXT('Kierunek biotechnologia (3)'!$F$32)),3,IF((ISTEXT('Kierunek biotechnologia (3)'!$G$32)),2,IF(ISTEXT('Kierunek biotechnologia (3)'!$H$32),1,"")))</f>
        <v>3</v>
      </c>
      <c r="T11" s="47">
        <f>IF((ISTEXT('Kierunek biotechnologia (3)'!$F$33)),3,IF((ISTEXT('Kierunek biotechnologia (3)'!$G$33)),2,IF(ISTEXT('Kierunek biotechnologia (3)'!$H$33),1,"")))</f>
        <v>3</v>
      </c>
      <c r="U11" s="47" t="str">
        <f>IF((ISTEXT('Kierunek biotechnologia (3)'!$F$34)),3,IF((ISTEXT('Kierunek biotechnologia (3)'!$G$34)),2,IF(ISTEXT('Kierunek biotechnologia (3)'!$H$34),1,"")))</f>
        <v/>
      </c>
      <c r="V11" s="47">
        <f>IF((ISTEXT('Kierunek biotechnologia (3)'!$F$35)),3,IF((ISTEXT('Kierunek biotechnologia (3)'!$G$35)),2,IF(ISTEXT('Kierunek biotechnologia (3)'!$H$35),1,"")))</f>
        <v>3</v>
      </c>
      <c r="W11" s="47">
        <f>IF((ISTEXT('Kierunek biotechnologia (3)'!$F$39)),3,IF((ISTEXT('Kierunek biotechnologia (3)'!$G$39)),2,IF(ISTEXT('Kierunek biotechnologia (3)'!$H$39),1,"")))</f>
        <v>3</v>
      </c>
      <c r="X11" s="47" t="str">
        <f>IF((ISTEXT('Kierunek biotechnologia (3)'!$F$40)),3,IF((ISTEXT('Kierunek biotechnologia (3)'!$G$40)),2,IF(ISTEXT('Kierunek biotechnologia (3)'!$H$40),1,"")))</f>
        <v/>
      </c>
      <c r="Y11" s="47">
        <f>IF((ISTEXT('Kierunek biotechnologia (3)'!$F$41)),3,IF((ISTEXT('Kierunek biotechnologia (3)'!$G$41)),2,IF(ISTEXT('Kierunek biotechnologia (3)'!$H$41),1,"")))</f>
        <v>3</v>
      </c>
      <c r="Z11" s="47">
        <f>IF((ISTEXT('Kierunek biotechnologia (3)'!$F$45)),3,IF((ISTEXT('Kierunek biotechnologia (3)'!$G$45)),2,IF(ISTEXT('Kierunek biotechnologia (3)'!$H$45),1,"")))</f>
        <v>3</v>
      </c>
      <c r="AA11" s="47" t="str">
        <f>IF((ISTEXT('Kierunek biotechnologia (3)'!$F$46)),3,IF((ISTEXT('Kierunek biotechnologia (3)'!$G$46)),2,IF(ISTEXT('Kierunek biotechnologia (3)'!$H$46),1,"")))</f>
        <v/>
      </c>
      <c r="AB11" s="47">
        <f>IF((ISTEXT('Kierunek biotechnologia (3)'!$F$47)),3,IF((ISTEXT('Kierunek biotechnologia (3)'!$G$47)),2,IF(ISTEXT('Kierunek biotechnologia (3)'!$H$47),1,"")))</f>
        <v>3</v>
      </c>
      <c r="AC11" s="47">
        <f>IF((ISTEXT('Kierunek biotechnologia (3)'!$F$51)),3,IF((ISTEXT('Kierunek biotechnologia (3)'!$G$51)),2,IF(ISTEXT('Kierunek biotechnologia (3)'!$H$51),1,"")))</f>
        <v>3</v>
      </c>
      <c r="AD11" s="47">
        <f>IF((ISTEXT('Kierunek biotechnologia (3)'!$F$52)),3,IF((ISTEXT('Kierunek biotechnologia (3)'!$G$52)),2,IF(ISTEXT('Kierunek biotechnologia (3)'!$H$52),1,"")))</f>
        <v>3</v>
      </c>
      <c r="AE11" s="47">
        <f>IF((ISTEXT('Kierunek biotechnologia (3)'!$F$56)),3,IF((ISTEXT('Kierunek biotechnologia (3)'!$G$56)),2,IF(ISTEXT('Kierunek biotechnologia (3)'!$H$56),1,"")))</f>
        <v>3</v>
      </c>
      <c r="AF11" s="47">
        <f>IF((ISTEXT('Kierunek biotechnologia (3)'!$F$57)),3,IF((ISTEXT('Kierunek biotechnologia (3)'!$G$57)),2,IF(ISTEXT('Kierunek biotechnologia (3)'!$H$57),1,"")))</f>
        <v>3</v>
      </c>
      <c r="AG11" s="47">
        <f>IF((ISTEXT('Kierunek biotechnologia (3)'!$F$61)),3,IF((ISTEXT('Kierunek biotechnologia (3)'!$G$61)),2,IF(ISTEXT('Kierunek biotechnologia (3)'!$H$61),1,"")))</f>
        <v>3</v>
      </c>
      <c r="AH11" s="47">
        <f>IF((ISTEXT('Kierunek biotechnologia (3)'!$F$62)),3,IF((ISTEXT('Kierunek biotechnologia (3)'!$G$62)),2,IF(ISTEXT('Kierunek biotechnologia (3)'!$H$62),1,"")))</f>
        <v>3</v>
      </c>
      <c r="AI11" s="47">
        <f>IF((ISTEXT('Kierunek biotechnologia (3)'!$F$66)),3,IF((ISTEXT('Kierunek biotechnologia (3)'!$G$66)),2,IF(ISTEXT('Kierunek biotechnologia (3)'!$H$66),1,"")))</f>
        <v>3</v>
      </c>
      <c r="AJ11" s="47">
        <f>IF((ISTEXT('Kierunek biotechnologia (3)'!$F$67)),3,IF((ISTEXT('Kierunek biotechnologia (3)'!$G$67)),2,IF(ISTEXT('Kierunek biotechnologia (3)'!$H$67),1,"")))</f>
        <v>3</v>
      </c>
      <c r="AK11" s="47">
        <f>IF((ISTEXT('Kierunek biotechnologia (3)'!$F$71)),3,IF((ISTEXT('Kierunek biotechnologia (3)'!$G$71)),2,IF(ISTEXT('Kierunek biotechnologia (3)'!$H$71),1,"")))</f>
        <v>3</v>
      </c>
      <c r="AL11" s="47">
        <f>IF((ISTEXT('Kierunek biotechnologia (3)'!$F$72)),3,IF((ISTEXT('Kierunek biotechnologia (3)'!$G$72)),2,IF(ISTEXT('Kierunek biotechnologia (3)'!$H$72),1,"")))</f>
        <v>3</v>
      </c>
      <c r="AM11" s="34">
        <f t="shared" si="1"/>
        <v>75</v>
      </c>
      <c r="AN11" s="47">
        <f t="shared" si="2"/>
        <v>75</v>
      </c>
      <c r="AO11" s="46">
        <f t="shared" si="3"/>
        <v>1</v>
      </c>
    </row>
    <row r="12" spans="1:41" s="1" customFormat="1" ht="30" customHeight="1">
      <c r="A12" s="10"/>
      <c r="B12" s="125"/>
      <c r="C12" s="125"/>
      <c r="D12" s="125"/>
      <c r="E12" s="125"/>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c r="AN12"/>
      <c r="AO12"/>
    </row>
  </sheetData>
  <mergeCells count="21">
    <mergeCell ref="AM7:AM8"/>
    <mergeCell ref="AN7:AN8"/>
    <mergeCell ref="AO7:AO8"/>
    <mergeCell ref="B4:H5"/>
    <mergeCell ref="AG7:AH7"/>
    <mergeCell ref="AI7:AJ7"/>
    <mergeCell ref="AK7:AL7"/>
    <mergeCell ref="E7:E8"/>
    <mergeCell ref="J7:R7"/>
    <mergeCell ref="S7:V7"/>
    <mergeCell ref="W7:Y7"/>
    <mergeCell ref="Z7:AB7"/>
    <mergeCell ref="AC7:AD7"/>
    <mergeCell ref="AE7:AF7"/>
    <mergeCell ref="C2:H2"/>
    <mergeCell ref="F7:I7"/>
    <mergeCell ref="B12:E12"/>
    <mergeCell ref="A7:A8"/>
    <mergeCell ref="B7:B8"/>
    <mergeCell ref="C7:C8"/>
    <mergeCell ref="D7:D8"/>
  </mergeCells>
  <conditionalFormatting sqref="E9:E11">
    <cfRule type="dataBar" priority="2">
      <dataBar>
        <cfvo type="num" val="0"/>
        <cfvo type="num" val="1"/>
        <color rgb="FF63C384"/>
      </dataBar>
      <extLst>
        <ext xmlns:x14="http://schemas.microsoft.com/office/spreadsheetml/2009/9/main" uri="{B025F937-C7B1-47D3-B67F-A62EFF666E3E}">
          <x14:id>{9BA729B7-1DD3-415B-A19E-45FB86FAA844}</x14:id>
        </ext>
      </extLst>
    </cfRule>
  </conditionalFormatting>
  <conditionalFormatting sqref="AO9:AO11">
    <cfRule type="dataBar" priority="1">
      <dataBar>
        <cfvo type="num" val="0"/>
        <cfvo type="num" val="1"/>
        <color rgb="FF63C384"/>
      </dataBar>
      <extLst>
        <ext xmlns:x14="http://schemas.microsoft.com/office/spreadsheetml/2009/9/main" uri="{B025F937-C7B1-47D3-B67F-A62EFF666E3E}">
          <x14:id>{33C5C99D-2CEC-4201-85E4-E8726DC5FCB7}</x14:id>
        </ext>
      </extLst>
    </cfRule>
  </conditionalFormatting>
  <dataValidations count="1">
    <dataValidation allowBlank="1" showErrorMessage="1" promptTitle="Wydział" prompt="Proszę wybrać Wydział z listy rozwijanej" sqref="B4" xr:uid="{93C9BDB8-0158-4D1A-8F36-C00F0DDE18FE}"/>
  </dataValidations>
  <pageMargins left="6.9791666666666665E-3" right="0.7" top="0.75" bottom="0.75" header="0.3" footer="0.3"/>
  <pageSetup paperSize="9" scale="27" fitToHeight="0" orientation="portrait" r:id="rId1"/>
  <headerFooter scaleWithDoc="0"/>
  <drawing r:id="rId2"/>
  <legacyDrawing r:id="rId3"/>
  <extLst>
    <ext xmlns:x14="http://schemas.microsoft.com/office/spreadsheetml/2009/9/main" uri="{78C0D931-6437-407d-A8EE-F0AAD7539E65}">
      <x14:conditionalFormattings>
        <x14:conditionalFormatting xmlns:xm="http://schemas.microsoft.com/office/excel/2006/main">
          <x14:cfRule type="dataBar" id="{9BA729B7-1DD3-415B-A19E-45FB86FAA844}">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E9:E11</xm:sqref>
        </x14:conditionalFormatting>
        <x14:conditionalFormatting xmlns:xm="http://schemas.microsoft.com/office/excel/2006/main">
          <x14:cfRule type="dataBar" id="{33C5C99D-2CEC-4201-85E4-E8726DC5FCB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AO9:AO11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6110FACD-BB84-48CF-94BF-73E2C0ADE2E8}">
          <x14:formula1>
            <xm:f>WYDZIAŁY!$A$2:$A$15</xm:f>
          </x14:formula1>
          <xm:sqref>E3:H3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654F-87DD-4BAF-B007-8BDA7DC38444}">
  <sheetPr>
    <pageSetUpPr fitToPage="1"/>
  </sheetPr>
  <dimension ref="A2:D589"/>
  <sheetViews>
    <sheetView showGridLines="0" zoomScaleNormal="100" zoomScalePageLayoutView="80" workbookViewId="0">
      <selection activeCell="C136" sqref="C136:C137"/>
    </sheetView>
  </sheetViews>
  <sheetFormatPr baseColWidth="10" defaultColWidth="6.5" defaultRowHeight="15"/>
  <cols>
    <col min="1" max="1" width="6.33203125" style="10" customWidth="1"/>
    <col min="2" max="2" width="56.5" style="9" customWidth="1"/>
    <col min="3" max="3" width="62.5" customWidth="1"/>
    <col min="4" max="4" width="134.1640625" customWidth="1"/>
  </cols>
  <sheetData>
    <row r="2" spans="1:4" ht="37.5" customHeight="1">
      <c r="B2" s="131" t="str">
        <f>Start!$A$12</f>
        <v>WYDZIAŁ BIOLOGII I BIOTECHNOLOGII</v>
      </c>
      <c r="C2" s="131"/>
      <c r="D2" s="28"/>
    </row>
    <row r="3" spans="1:4" ht="16.5" customHeight="1">
      <c r="C3" s="12"/>
      <c r="D3" s="13"/>
    </row>
    <row r="4" spans="1:4" ht="23">
      <c r="B4" s="132" t="s">
        <v>149</v>
      </c>
      <c r="C4" s="133" t="str">
        <f>'Kierunek biologia (1)'!$D$6</f>
        <v>biologia</v>
      </c>
      <c r="D4" s="13"/>
    </row>
    <row r="5" spans="1:4">
      <c r="B5" s="132"/>
      <c r="C5" s="133"/>
    </row>
    <row r="6" spans="1:4" ht="15.75" customHeight="1"/>
    <row r="7" spans="1:4" ht="25.5" customHeight="1">
      <c r="A7" s="40"/>
      <c r="B7" s="41" t="s">
        <v>150</v>
      </c>
      <c r="C7" s="135" t="s">
        <v>151</v>
      </c>
      <c r="D7" s="135"/>
    </row>
    <row r="8" spans="1:4" ht="99.25" customHeight="1">
      <c r="A8" s="16"/>
      <c r="B8" s="42" t="s">
        <v>152</v>
      </c>
      <c r="C8" s="134" t="str">
        <f>IF('Kierunek biologia (1)'!$D$18=0,"",'Kierunek biologia (1)'!$D$18)</f>
        <v>Konstruowanie programu w oparciu o szerokie konsultacje w środowisku interesariuszy zewnętrznych i wewnętrznych
Konstrukcję programu studiów o dużej elastyczności z możliwością jego uzupełniania o nowe przedmioty odpowiadające najnowszym światowym trendom. Cykliczna ocena efektów uczenia się osiąganych przez studentów na kierunku.</v>
      </c>
      <c r="D8" s="134"/>
    </row>
    <row r="9" spans="1:4" ht="99.25" customHeight="1">
      <c r="A9" s="16"/>
      <c r="B9" s="42" t="s">
        <v>153</v>
      </c>
      <c r="C9" s="134" t="str">
        <f>IF('Kierunek biologia (1)'!$D$30=0,"",'Kierunek biologia (1)'!$D$30)</f>
        <v>Cykliczny przegląd programu studiów i sylabusów przedmiotów w celu dostosowania treści programowych i harmonogramu realizacji zajęć. Elastyczność w realizacji harmonogramu zajęć z możliwością dostosowania harmonogramu do potrzeb studenta.
Bliska współpraca z Interesariuszami zewnętrznymi w celu stałego przystosowywania programu studiów do potrzeb otoczenia społeczno-gospodarczego. Analiza ankiet studenckich po realizacji praktyk, ankiet wydziałowych i ogólnouczelnianych w celu usprawnienia organizacji procesu nauczania.</v>
      </c>
      <c r="D9" s="134"/>
    </row>
    <row r="10" spans="1:4" ht="111" customHeight="1">
      <c r="A10" s="16"/>
      <c r="B10" s="42" t="s">
        <v>154</v>
      </c>
      <c r="C10" s="134" t="str">
        <f>IF('Kierunek biologia (1)'!$D$37=0,"",'Kierunek biologia (1)'!$D$37)</f>
        <v>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 Coroczna weryfikacja 10% prac dyplomowych oraz recenzji prac dyplomowych.</v>
      </c>
      <c r="D10" s="134"/>
    </row>
    <row r="11" spans="1:4" ht="99.25" customHeight="1">
      <c r="A11" s="16"/>
      <c r="B11" s="42" t="s">
        <v>155</v>
      </c>
      <c r="C11" s="134" t="str">
        <f>IF('Kierunek biologia (1)'!$D$43=0,"",'Kierunek biologia (1)'!$D$43)</f>
        <v xml:space="preserve">Właściwy dobór kadry dydaktycznej, posiadającej udokumentowany dorobek naukowy w zakresie nauczanych przedmiotów. Okresowa analiza spójności kształcenia z działalnością naukową oszacowana na podstawie opracowanego współczynnika spójności. Okresowa hospitacja prowadzonych zajęć mająca na celu weryfikację przekazywanych treści, metod dydaktycznych oraz rozmów ze studentami dotyczących realizacji treści programowych. </v>
      </c>
      <c r="D11" s="134"/>
    </row>
    <row r="12" spans="1:4" ht="99.25" customHeight="1">
      <c r="A12" s="16"/>
      <c r="B12" s="42" t="s">
        <v>156</v>
      </c>
      <c r="C12" s="134" t="str">
        <f>IF('Kierunek biologia (1)'!$D$49=0,"",'Kierunek biologia (1)'!$D$49)</f>
        <v>Okresowy przegląd infrastruktury wykorzystywanej w realizacji programu studiów. Nadzór nad dostępnością infrastruktury dla osób z niepełnosprawnością. Analiza Wydziałowych i ogólnouczelnianych  studenckich ankiet dotyczących infrastruktury i zasobów edukacyjnych wykorzystywanych w realizacji programu studiów.</v>
      </c>
      <c r="D12" s="134"/>
    </row>
    <row r="13" spans="1:4" ht="99.25" customHeight="1">
      <c r="A13" s="16"/>
      <c r="B13" s="42" t="s">
        <v>157</v>
      </c>
      <c r="C13" s="134" t="str">
        <f>IF('Kierunek biologia (1)'!$D$54=0,"",'Kierunek biologia (1)'!$D$54)</f>
        <v xml:space="preserve">Powołanie przez Wydział i rozwój Rady Interesariuszy WBiB dzięki czemu Wydział jest w stałym kontakcie z  przedstawicielami otoczenia społeczno-gospodarczego i otrzymuje na bieżąco opinie o programach studiów oraz  informacje o możliwościach realizacji prac dyplomowych, praktyk i staży. Współpraca z otoczeniem społeczno-gospodarczym jest weryfikowana  przez studentów w ramach ankiet wypełnianych po realizacji praktyk, ankiet studenckich ogólnouczelnianych i Wydziałowych. </v>
      </c>
      <c r="D13" s="134"/>
    </row>
    <row r="14" spans="1:4" ht="99.25" customHeight="1">
      <c r="A14" s="16"/>
      <c r="B14" s="43" t="s">
        <v>158</v>
      </c>
      <c r="C14" s="134" t="str">
        <f>IF('Kierunek biologia (1)'!$D$59=0,"",'Kierunek biologia (1)'!$D$59)</f>
        <v>Zapewnienie dobrej dostępności informacji o programach wymiany i innych formach umiędzynarodowienia. Stopień umiędzynarodowienia kształcenia jest oceniany przez studentów w ramach ankiet Wydziałowych oraz ankiet satysfakcji studentów Wydziału dotyczących programu Erasmus+ oraz interakcji z koordynatorami ds. wymiany studenckiej na Wydziale.</v>
      </c>
      <c r="D14" s="134"/>
    </row>
    <row r="15" spans="1:4" ht="80.25" customHeight="1">
      <c r="A15" s="16"/>
      <c r="B15" s="43" t="s">
        <v>159</v>
      </c>
      <c r="C15" s="134" t="str">
        <f>IF('Kierunek biologia (1)'!$D$64=0,"",'Kierunek biologia (1)'!$D$64)</f>
        <v>Dobra dostępność do informacji możliwościach wsparcia studentów w uczeniu się i rozwoju. Raportowanie aktywności dziekanatów w działalności mającej na celu wsparcie studentów w procesie uczenia się. Analiza ankiet Wydziałowych dotyczących wsparcia w procesie uczenia się oraz funkcjonowania dziekanatów.</v>
      </c>
      <c r="D15" s="134"/>
    </row>
    <row r="16" spans="1:4" ht="72.75" customHeight="1">
      <c r="A16" s="16"/>
      <c r="B16" s="43" t="s">
        <v>160</v>
      </c>
      <c r="C16" s="134" t="str">
        <f>IF('Kierunek biologia (1)'!$D$69=0,"",'Kierunek biologia (1)'!$D$69)</f>
        <v xml:space="preserve">Dostęp do szczegółowych  informacje dotyczące realizacji procesu nauczania, regulaminów  programu studiów, uzyskiwanych efektów uczenia się oraz przekazywanych treści programowych przez  stronie internetowej Wydziału i Uczelni oraz konto studenckie eHMS. Stały nadzór i udoskonalanie informacji o studiach poprzez działania promocyjne i analizę Wydziałowej ankiety studenckiej   </v>
      </c>
      <c r="D16" s="134"/>
    </row>
    <row r="17" spans="1:4" ht="65.25" customHeight="1">
      <c r="A17" s="16"/>
      <c r="B17" s="43" t="s">
        <v>161</v>
      </c>
      <c r="C17" s="134" t="str">
        <f>IF('Kierunek biologia (1)'!$D$74=0,"",'Kierunek biologia (1)'!$D$74)</f>
        <v xml:space="preserve"> Bliska współpraca z Interesariuszami zewnętrznymi w ramach Rady Interesariuszy zewnętrznych w celu stałego monitorowania i przeglądu programu studiów. Wypełnianie przez prowadzących zajęcia formularzy weryfikacji efektów uczenia się (WEU).  Analiza formularzy weryfikacji efektów uczenia się oraz  ankiet studenckich oraz przedstawianie analiz na Radzie programowej Wydziału.  Informowanie studentów  o potrzebie wypełniania ankiet w celu skutecznego monitorowania jakości kształcenia na Wydziale. </v>
      </c>
      <c r="D17" s="134"/>
    </row>
    <row r="18" spans="1:4" ht="19">
      <c r="A18" s="16"/>
      <c r="B18" s="17"/>
      <c r="C18" s="77"/>
      <c r="D18" s="77"/>
    </row>
    <row r="19" spans="1:4" ht="19">
      <c r="A19" s="16"/>
      <c r="B19" s="17"/>
      <c r="C19" s="77"/>
      <c r="D19" s="77"/>
    </row>
    <row r="20" spans="1:4" ht="19">
      <c r="A20" s="16"/>
      <c r="B20" s="17"/>
      <c r="C20" s="77"/>
      <c r="D20" s="77"/>
    </row>
    <row r="21" spans="1:4" ht="19">
      <c r="A21" s="16"/>
      <c r="B21" s="17"/>
      <c r="C21" s="77"/>
      <c r="D21" s="77"/>
    </row>
    <row r="22" spans="1:4" ht="19">
      <c r="A22" s="16"/>
      <c r="B22" s="17"/>
      <c r="C22" s="77"/>
      <c r="D22" s="77"/>
    </row>
    <row r="23" spans="1:4" ht="19">
      <c r="A23" s="16"/>
      <c r="B23" s="17"/>
      <c r="C23" s="77"/>
      <c r="D23" s="77"/>
    </row>
    <row r="24" spans="1:4" ht="19">
      <c r="A24" s="16"/>
      <c r="B24" s="17"/>
      <c r="C24" s="77"/>
      <c r="D24" s="77"/>
    </row>
    <row r="25" spans="1:4" ht="19">
      <c r="A25" s="16"/>
      <c r="B25" s="17"/>
      <c r="C25" s="77"/>
      <c r="D25" s="77"/>
    </row>
    <row r="26" spans="1:4" ht="19">
      <c r="A26" s="16"/>
      <c r="B26" s="17"/>
      <c r="C26" s="77"/>
      <c r="D26" s="77"/>
    </row>
    <row r="27" spans="1:4" ht="19">
      <c r="A27" s="16"/>
      <c r="B27" s="17"/>
      <c r="C27" s="77"/>
      <c r="D27" s="77"/>
    </row>
    <row r="28" spans="1:4" ht="19">
      <c r="A28" s="16"/>
      <c r="B28" s="17"/>
      <c r="C28" s="77"/>
      <c r="D28" s="77"/>
    </row>
    <row r="29" spans="1:4" ht="19">
      <c r="A29" s="16"/>
      <c r="B29" s="17"/>
      <c r="C29" s="77"/>
      <c r="D29" s="77"/>
    </row>
    <row r="30" spans="1:4" ht="19">
      <c r="A30" s="16"/>
      <c r="B30" s="17"/>
      <c r="C30" s="77"/>
      <c r="D30" s="77"/>
    </row>
    <row r="31" spans="1:4" ht="19">
      <c r="A31" s="16"/>
      <c r="B31" s="17"/>
      <c r="C31" s="77"/>
      <c r="D31" s="77"/>
    </row>
    <row r="32" spans="1:4" ht="19">
      <c r="A32" s="16"/>
      <c r="B32" s="17"/>
      <c r="C32" s="77"/>
      <c r="D32" s="77"/>
    </row>
    <row r="33" spans="1:4" ht="19">
      <c r="A33" s="16"/>
      <c r="B33" s="17"/>
      <c r="C33" s="77"/>
      <c r="D33" s="77"/>
    </row>
    <row r="34" spans="1:4" ht="19">
      <c r="A34" s="16"/>
      <c r="B34" s="17"/>
      <c r="C34" s="77"/>
      <c r="D34" s="77"/>
    </row>
    <row r="35" spans="1:4" ht="19">
      <c r="A35" s="16"/>
      <c r="B35" s="17"/>
      <c r="C35" s="77"/>
      <c r="D35" s="77"/>
    </row>
    <row r="36" spans="1:4" ht="19">
      <c r="A36" s="16"/>
      <c r="B36" s="17"/>
      <c r="C36" s="77"/>
      <c r="D36" s="77"/>
    </row>
    <row r="37" spans="1:4" ht="19">
      <c r="A37" s="16"/>
      <c r="B37" s="17"/>
      <c r="C37" s="77"/>
      <c r="D37" s="77"/>
    </row>
    <row r="38" spans="1:4">
      <c r="C38" s="20"/>
      <c r="D38" s="20"/>
    </row>
    <row r="39" spans="1:4" ht="55.5" customHeight="1">
      <c r="B39" s="131" t="str">
        <f>Start!$A$12</f>
        <v>WYDZIAŁ BIOLOGII I BIOTECHNOLOGII</v>
      </c>
      <c r="C39" s="131"/>
      <c r="D39" s="28"/>
    </row>
    <row r="40" spans="1:4" ht="24">
      <c r="C40" s="66"/>
      <c r="D40" s="67"/>
    </row>
    <row r="41" spans="1:4" ht="15" customHeight="1">
      <c r="B41" s="136" t="s">
        <v>149</v>
      </c>
      <c r="C41" s="137" t="str">
        <f>'Kierunek technologia bio (2)'!$D$6</f>
        <v>technologia biomedyczna</v>
      </c>
      <c r="D41" s="67"/>
    </row>
    <row r="42" spans="1:4">
      <c r="B42" s="136"/>
      <c r="C42" s="137"/>
      <c r="D42" s="20"/>
    </row>
    <row r="43" spans="1:4">
      <c r="C43" s="20"/>
      <c r="D43" s="20"/>
    </row>
    <row r="44" spans="1:4" ht="31.5" customHeight="1">
      <c r="A44" s="40"/>
      <c r="B44" s="41" t="s">
        <v>150</v>
      </c>
      <c r="C44" s="138" t="s">
        <v>151</v>
      </c>
      <c r="D44" s="138"/>
    </row>
    <row r="45" spans="1:4" ht="63" customHeight="1">
      <c r="A45" s="16"/>
      <c r="B45" s="42" t="s">
        <v>152</v>
      </c>
      <c r="C45" s="134" t="str">
        <f>IF('Kierunek technologia bio (2)'!$D$18=0,"",'Kierunek technologia bio (2)'!$D$18)</f>
        <v>Konstruowanie programu w oparciu o szerokie konsultacje w środowisku interesariuszy zewnętrznych i wewnętrznych
Konstrukcję programu studiów o dużej elastyczności z możliwością jego uzupełniania o nowe przedmioty odpowiadające najnowszym światowym trendom. Cykliczna ocena efektów uczenia się osiąganych przez studentów na kierunku.</v>
      </c>
      <c r="D45" s="134"/>
    </row>
    <row r="46" spans="1:4" ht="76.5" customHeight="1">
      <c r="A46" s="16"/>
      <c r="B46" s="42" t="s">
        <v>153</v>
      </c>
      <c r="C46" s="134" t="str">
        <f>IF('Kierunek technologia bio (2)'!$D$30=0,"",'Kierunek technologia bio (2)'!$D$30)</f>
        <v>Cykliczny przegląd programu studiów i sylabusów przedmiotów w celu dostosowania treści programowych i harmonogramu realizacji zajęć. Elastyczność w realizacji harmonogramu zajęć z możliwością dostosowania harmonogramu do potrzeb studenta.
Bliska współpraca z Interesariuszami zewnętrznymi w celu stałego przystosowywania programu studiów do potrzeb otoczenia społeczno-gospodarczego. Analiza ankiet Wydziałowych i ogólnouczelnianych w celu usprawnienia organizacji procesu nauczania.</v>
      </c>
      <c r="D46" s="134"/>
    </row>
    <row r="47" spans="1:4" ht="70.5" customHeight="1">
      <c r="A47" s="16"/>
      <c r="B47" s="42" t="s">
        <v>154</v>
      </c>
      <c r="C47" s="134" t="str">
        <f>IF('Kierunek technologia bio (2)'!$D$37=0,"",'Kierunek technologia bio (2)'!$D$37)</f>
        <v>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v>
      </c>
      <c r="D47" s="134"/>
    </row>
    <row r="48" spans="1:4" ht="75.75" customHeight="1">
      <c r="A48" s="16"/>
      <c r="B48" s="42" t="s">
        <v>155</v>
      </c>
      <c r="C48" s="134" t="str">
        <f>IF('Kierunek technologia bio (2)'!$D$43=0,"",'Kierunek technologia bio (2)'!$D$43)</f>
        <v xml:space="preserve">Właściwy dobór kadry dydaktycznej, posiadającej udokumentowany dorobek naukowy w zakresie nauczanych przedmiotów. Okresowa analiza spójności kształcenia z działalnością naukową oszacowana na podstawie opracowanego współczynnika spójności. Okresowa hospitacja prowadzonych zajęć mająca na celu weryfikację przekazywanych treści, metod dydaktycznych oraz rozmów ze studentami dotyczących realizacji treści programowych. </v>
      </c>
      <c r="D48" s="134"/>
    </row>
    <row r="49" spans="1:4" ht="65.25" customHeight="1">
      <c r="A49" s="16"/>
      <c r="B49" s="42" t="s">
        <v>156</v>
      </c>
      <c r="C49" s="134" t="str">
        <f>IF('Kierunek technologia bio (2)'!$D$49=0,"",'Kierunek technologia bio (2)'!$D$49)</f>
        <v xml:space="preserve">Okresowy przegląd infrastruktury wykorzystywanej w realizacji programu studiów. Nadzór nad dostępnością infrastruktury dla osób z niepełnosprawnością. Analiza Wydziałowych i ogólnouczelnianych  studenckich ankiet dotyczących infrastruktury i zasobów edukacyjnych wykorzystywanych w realizacji programu studiów.	</v>
      </c>
      <c r="D49" s="134"/>
    </row>
    <row r="50" spans="1:4" ht="79.5" customHeight="1">
      <c r="A50" s="16"/>
      <c r="B50" s="42" t="s">
        <v>157</v>
      </c>
      <c r="C50" s="134" t="str">
        <f>IF('Kierunek technologia bio (2)'!$D$54=0,"",'Kierunek technologia bio (2)'!$D$54)</f>
        <v xml:space="preserve">Powołanie przez Wydział i rozwój Rady Interesariuszy WBiB dzięki czemu Wydział jest w stałym kontakcie z  przedstawicielami otoczenia społeczno-gospodarczego i otrzymuje na bieżąco opinie o programach studiów oraz  informacje o możliwościach realizacji prac dyplomowych, praktyk i staży. Współpraca z otoczeniem społeczno-gospodarczym jest weryfikowana  przez studentów w ramach ankiet wypełnianych po realizacji praktyk, ankiet studenckich ogólnouczelnianych i Wydziałowych. 	</v>
      </c>
      <c r="D50" s="134"/>
    </row>
    <row r="51" spans="1:4" ht="62.25" customHeight="1">
      <c r="A51" s="16"/>
      <c r="B51" s="43" t="s">
        <v>158</v>
      </c>
      <c r="C51" s="134" t="str">
        <f>IF('Kierunek technologia bio (2)'!$D$59=0,"",'Kierunek technologia bio (2)'!$D$59)</f>
        <v xml:space="preserve">Zapewnienie dobrej dostępności informacji o programach wymiany i innych formach umiędzynarodowienia. 	</v>
      </c>
      <c r="D51" s="134"/>
    </row>
    <row r="52" spans="1:4" ht="64.5" customHeight="1">
      <c r="A52" s="16"/>
      <c r="B52" s="43" t="s">
        <v>159</v>
      </c>
      <c r="C52" s="134" t="str">
        <f>IF('Kierunek technologia bio (2)'!$D$64=0,"",'Kierunek technologia bio (2)'!$D$64)</f>
        <v>Dobra dostępność do informacji możliwościach wsparcia studentów w uczeniu się i rozwoju. Raportowanie aktywności dziekanatów w działalności mającej na celu wsparcie studentów w procesie uczenia się. Analiza ankiet Wydziałowych dotyczących wsparcia w procesie uczenia się oraz funkcjonowania dziekanatów.</v>
      </c>
      <c r="D52" s="134"/>
    </row>
    <row r="53" spans="1:4" ht="60.75" customHeight="1">
      <c r="A53" s="16"/>
      <c r="B53" s="43" t="s">
        <v>160</v>
      </c>
      <c r="C53" s="134" t="str">
        <f>IF('Kierunek technologia bio (2)'!$D$69=0,"",'Kierunek technologia bio (2)'!$D$69)</f>
        <v xml:space="preserve">Dostęp do szczegółowych  informacje dotyczące realizacji procesu nauczania, regulaminów  programu studiów, uzyskiwanych efektów uczenia się oraz przekazywanych treści programowych przez  stronie internetowej Wydziału i Uczelni oraz konto studenckie eHMS. Stały nadzór i udoskonalanie informacji o studiach poprzez działania promocyjne i analizę Wydziałowej ankiety studenckiej   </v>
      </c>
      <c r="D53" s="134"/>
    </row>
    <row r="54" spans="1:4" ht="57.75" customHeight="1">
      <c r="A54" s="16"/>
      <c r="B54" s="43" t="s">
        <v>161</v>
      </c>
      <c r="C54" s="134" t="str">
        <f>IF('Kierunek technologia bio (2)'!$D$74=0,"",'Kierunek technologia bio (2)'!$D$74)</f>
        <v xml:space="preserve"> Bliska współpraca z Interesariuszami zewnętrznymi w ramach Rady Interesariuszy zewnętrznych w celu stałego monitorowania i przeglądu programu studiów. Wypełnianie przez prowadzących zajęcia formularzy weryfikacji efektów uczenia się (WEU).  Analiza formularzy weryfikacji efektów uczenia się oraz  ankiet studenckich oraz przedstawianie analiz na Radzie programowej Wydziału.  Informowanie studentów  o potrzebie wypełniania ankiet w celu skutecznego monitorowania jakości kształcenia na Wydziale. 	</v>
      </c>
      <c r="D54" s="134"/>
    </row>
    <row r="55" spans="1:4" ht="19">
      <c r="A55" s="16"/>
      <c r="B55" s="17"/>
      <c r="C55" s="77"/>
      <c r="D55" s="77"/>
    </row>
    <row r="56" spans="1:4" ht="19">
      <c r="A56" s="16"/>
      <c r="B56" s="17"/>
      <c r="C56" s="77"/>
      <c r="D56" s="77"/>
    </row>
    <row r="57" spans="1:4" ht="19">
      <c r="A57" s="16"/>
      <c r="B57" s="17"/>
      <c r="C57" s="77"/>
      <c r="D57" s="77"/>
    </row>
    <row r="58" spans="1:4" ht="19">
      <c r="A58" s="16"/>
      <c r="B58" s="17"/>
      <c r="C58" s="77"/>
      <c r="D58" s="77"/>
    </row>
    <row r="59" spans="1:4" ht="19">
      <c r="A59" s="16"/>
      <c r="B59" s="17"/>
      <c r="C59" s="77"/>
      <c r="D59" s="77"/>
    </row>
    <row r="60" spans="1:4" ht="19">
      <c r="A60" s="16"/>
      <c r="B60" s="17"/>
      <c r="C60" s="77"/>
      <c r="D60" s="77"/>
    </row>
    <row r="61" spans="1:4" ht="19">
      <c r="A61" s="16"/>
      <c r="B61" s="17"/>
      <c r="C61" s="77"/>
      <c r="D61" s="77"/>
    </row>
    <row r="62" spans="1:4" ht="19">
      <c r="A62" s="16"/>
      <c r="B62" s="17"/>
      <c r="C62" s="77"/>
      <c r="D62" s="77"/>
    </row>
    <row r="63" spans="1:4" ht="19">
      <c r="A63" s="16"/>
      <c r="B63" s="17"/>
      <c r="C63" s="77"/>
      <c r="D63" s="77"/>
    </row>
    <row r="64" spans="1:4" ht="19">
      <c r="A64" s="16"/>
      <c r="B64" s="17"/>
      <c r="C64" s="77"/>
      <c r="D64" s="77"/>
    </row>
    <row r="65" spans="1:4" ht="19">
      <c r="A65" s="16"/>
      <c r="B65" s="17"/>
      <c r="C65" s="77"/>
      <c r="D65" s="77"/>
    </row>
    <row r="66" spans="1:4" ht="19">
      <c r="A66" s="16"/>
      <c r="B66" s="17"/>
      <c r="C66" s="77"/>
      <c r="D66" s="77"/>
    </row>
    <row r="67" spans="1:4" ht="19">
      <c r="A67" s="16"/>
      <c r="B67" s="17"/>
      <c r="C67" s="77"/>
      <c r="D67" s="77"/>
    </row>
    <row r="68" spans="1:4" ht="19">
      <c r="A68" s="16"/>
      <c r="B68" s="17"/>
      <c r="C68" s="77"/>
      <c r="D68" s="77"/>
    </row>
    <row r="69" spans="1:4" ht="19">
      <c r="A69" s="16"/>
      <c r="B69" s="17"/>
      <c r="C69" s="77"/>
      <c r="D69" s="77"/>
    </row>
    <row r="70" spans="1:4" ht="19">
      <c r="A70" s="16"/>
      <c r="B70" s="17"/>
      <c r="C70" s="77"/>
      <c r="D70" s="77"/>
    </row>
    <row r="71" spans="1:4" ht="19">
      <c r="A71" s="16"/>
      <c r="B71" s="17"/>
      <c r="C71" s="77"/>
      <c r="D71" s="77"/>
    </row>
    <row r="72" spans="1:4" ht="19">
      <c r="A72" s="16"/>
      <c r="B72" s="17"/>
      <c r="C72" s="77"/>
      <c r="D72" s="77"/>
    </row>
    <row r="73" spans="1:4" ht="19">
      <c r="A73" s="16"/>
      <c r="B73" s="17"/>
      <c r="C73" s="77"/>
      <c r="D73" s="77"/>
    </row>
    <row r="74" spans="1:4" ht="19">
      <c r="A74" s="16"/>
      <c r="B74" s="17"/>
      <c r="C74" s="77"/>
      <c r="D74" s="77"/>
    </row>
    <row r="75" spans="1:4" ht="19">
      <c r="A75" s="16"/>
      <c r="B75" s="17"/>
      <c r="C75" s="77"/>
      <c r="D75" s="77"/>
    </row>
    <row r="76" spans="1:4" ht="19">
      <c r="A76" s="16"/>
      <c r="B76" s="17"/>
      <c r="C76" s="77"/>
      <c r="D76" s="77"/>
    </row>
    <row r="77" spans="1:4" ht="19">
      <c r="A77" s="16"/>
      <c r="B77" s="17"/>
      <c r="C77" s="77"/>
      <c r="D77" s="77"/>
    </row>
    <row r="78" spans="1:4" ht="19">
      <c r="A78" s="16"/>
      <c r="B78" s="17"/>
      <c r="C78" s="77"/>
      <c r="D78" s="77"/>
    </row>
    <row r="79" spans="1:4" ht="19">
      <c r="A79" s="16"/>
      <c r="B79" s="17"/>
      <c r="C79" s="77"/>
      <c r="D79" s="77"/>
    </row>
    <row r="80" spans="1:4" ht="19">
      <c r="A80" s="16"/>
      <c r="B80" s="17"/>
      <c r="C80" s="77"/>
      <c r="D80" s="77"/>
    </row>
    <row r="81" spans="1:4" ht="19">
      <c r="A81" s="16"/>
      <c r="B81" s="17"/>
      <c r="C81" s="77"/>
      <c r="D81" s="77"/>
    </row>
    <row r="82" spans="1:4" ht="19">
      <c r="A82" s="16"/>
      <c r="B82" s="17"/>
      <c r="C82" s="77"/>
      <c r="D82" s="77"/>
    </row>
    <row r="83" spans="1:4" ht="19">
      <c r="A83" s="16"/>
      <c r="B83" s="17"/>
      <c r="C83" s="77"/>
      <c r="D83" s="77"/>
    </row>
    <row r="84" spans="1:4" ht="19">
      <c r="A84" s="16"/>
      <c r="B84" s="17"/>
      <c r="C84" s="77"/>
      <c r="D84" s="77"/>
    </row>
    <row r="85" spans="1:4" ht="19">
      <c r="A85" s="16"/>
      <c r="B85" s="17"/>
      <c r="C85" s="77"/>
      <c r="D85" s="77"/>
    </row>
    <row r="86" spans="1:4" ht="19">
      <c r="A86" s="16"/>
      <c r="B86" s="17"/>
      <c r="C86" s="77"/>
      <c r="D86" s="77"/>
    </row>
    <row r="87" spans="1:4" ht="19">
      <c r="A87" s="16"/>
      <c r="B87" s="17"/>
      <c r="C87" s="77"/>
      <c r="D87" s="77"/>
    </row>
    <row r="88" spans="1:4" ht="28">
      <c r="B88" s="131" t="str">
        <f>Start!$A$12</f>
        <v>WYDZIAŁ BIOLOGII I BIOTECHNOLOGII</v>
      </c>
      <c r="C88" s="131"/>
      <c r="D88" s="28"/>
    </row>
    <row r="89" spans="1:4" ht="24">
      <c r="C89" s="66"/>
      <c r="D89" s="67"/>
    </row>
    <row r="90" spans="1:4" ht="23">
      <c r="B90" s="136" t="s">
        <v>149</v>
      </c>
      <c r="C90" s="137" t="str">
        <f>'Kierunek biotechnologia (3)'!$D$6</f>
        <v>biotechnologia</v>
      </c>
      <c r="D90" s="67"/>
    </row>
    <row r="91" spans="1:4">
      <c r="B91" s="136"/>
      <c r="C91" s="137"/>
      <c r="D91" s="20"/>
    </row>
    <row r="92" spans="1:4">
      <c r="C92" s="20"/>
      <c r="D92" s="20"/>
    </row>
    <row r="93" spans="1:4" ht="19">
      <c r="A93" s="40"/>
      <c r="B93" s="41" t="s">
        <v>150</v>
      </c>
      <c r="C93" s="138" t="s">
        <v>151</v>
      </c>
      <c r="D93" s="138"/>
    </row>
    <row r="94" spans="1:4" ht="69.75" customHeight="1">
      <c r="A94" s="16"/>
      <c r="B94" s="42" t="s">
        <v>152</v>
      </c>
      <c r="C94" s="134" t="str">
        <f>IF('Kierunek biotechnologia (3)'!$D$18=0,"",'Kierunek biotechnologia (3)'!$D$18)</f>
        <v>Konstruowanie programu w oparciu o szerokie konsultacje w środowisku interesariuszy zewnętrznych i wewnętrznych
Konstrukcję programu studiów o dużej elastyczności z możliwością jego uzupełniania o nowe przedmioty odpowiadające najnowszym światowym trendom. Cykliczna ocena efektów uczenia się osiąganych przez studentów na kierunku.</v>
      </c>
      <c r="D94" s="134"/>
    </row>
    <row r="95" spans="1:4" ht="87.75" customHeight="1">
      <c r="A95" s="16"/>
      <c r="B95" s="42" t="s">
        <v>153</v>
      </c>
      <c r="C95" s="134" t="str">
        <f>IF('Kierunek biotechnologia (3)'!$D$30=0,"",'Kierunek biotechnologia (3)'!$D$30)</f>
        <v>Cykliczny przegląd programu studiów i sylabusów przedmiotów w celu dostosowania treści programowych i harmonogramu realizacji zajęć. Elastyczność w realizacji harmonogramu zajęć z możliwością dostosowania harmonogramu do potrzeb studenta.
Bliska współpraca z Interesariuszami zewnętrznymi w celu stałego przystosowywania programu studiów do potrzeb otoczenia społeczno-gospodarczego. Analiza ankiet studenckich po realizacji praktyk, ankiet wydziałowych i ogólnouczelnianych w celu usprawnienia organizacji procesu nauczania.</v>
      </c>
      <c r="D95" s="134"/>
    </row>
    <row r="96" spans="1:4" ht="76.5" customHeight="1">
      <c r="A96" s="16"/>
      <c r="B96" s="42" t="s">
        <v>154</v>
      </c>
      <c r="C96" s="134" t="str">
        <f>IF('Kierunek biotechnologia (3)'!$D$37=0,"",'Kierunek biotechnologia (3)'!$D$37)</f>
        <v>Szeroka dostępność informacji o warunkach przyjęcia kandydatów na studia w informatorach oraz stronach internetowych Wydziału, Uczelni oraz zewnętrznych stronach internetowych zawierających jasno sformułowane  informacje dotyczące rekrutacji na studia. Systematyczne wypełnianie przez prowadzących przedmioty  formularzy weryfikacji efektów uczenia się  oraz ich analiza wykonywana przez koordynatora ds. jakości kształcenia. Weryfikacja osiąganych przez studentów efektów uczenia się poprzez analizę ankiet wydziałowych i ogólnouczelnianych. Coroczna weryfikacja 10%prac dyplomowych oraz recenzji prac dyplomowych.</v>
      </c>
      <c r="D96" s="134"/>
    </row>
    <row r="97" spans="1:4" ht="81.75" customHeight="1">
      <c r="A97" s="16"/>
      <c r="B97" s="42" t="s">
        <v>155</v>
      </c>
      <c r="C97" s="134" t="str">
        <f>IF('Kierunek biotechnologia (3)'!$D$43=0,"",'Kierunek biotechnologia (3)'!$D$43)</f>
        <v xml:space="preserve">Właściwy dobór kadry dydaktycznej, posiadającej udokumentowany dorobek naukowy w zakresie nauczanych przedmiotów. Okresowa analiza spójności kształcenia z działalnością naukową oszacowana na podstawie opracowanego współczynnika spójności. Okresowa hospitacja prowadzonych zajęć mająca na celu weryfikację przekazywanych treści, metod dydaktycznych oraz rozmów ze studentami dotyczących realizacji treści programowych. </v>
      </c>
      <c r="D97" s="134"/>
    </row>
    <row r="98" spans="1:4" ht="80.25" customHeight="1">
      <c r="A98" s="16"/>
      <c r="B98" s="42" t="s">
        <v>156</v>
      </c>
      <c r="C98" s="134" t="str">
        <f>IF('Kierunek biotechnologia (3)'!$D$49=0,"",'Kierunek biotechnologia (3)'!$D$49)</f>
        <v>Okresowy przegląd infrastruktury wykorzystywanej w realizacji programu studiów. Nadzór nad dostępnością infrastruktury dla osób z niepełnosprawnością. Analiza Wydziałowych i ogólnouczelnianych  studenckich ankiet dotyczących infrastruktury i zasobów edukacyjnych wykorzystywanych w realizacji programu studiów.</v>
      </c>
      <c r="D98" s="134"/>
    </row>
    <row r="99" spans="1:4" ht="85.5" customHeight="1">
      <c r="A99" s="16"/>
      <c r="B99" s="42" t="s">
        <v>157</v>
      </c>
      <c r="C99" s="134" t="str">
        <f>IF('Kierunek biotechnologia (3)'!$D$54=0,"",'Kierunek biotechnologia (3)'!$D$54)</f>
        <v xml:space="preserve">Powołanie przez Wydział i rozwój Rady Interesariuszy WBiB dzięki czemu Wydział jest w stałym kontakcie z  przedstawicielami otoczenia społeczno-gospodarczego i otrzymuje na bieżąco opinie o programach studiów oraz  informacje o możliwościach realizacji prac dyplomowych, praktyk i staży. Współpraca z otoczeniem społeczno-gospodarczym jest weryfikowana  przez studentów w ramach ankiet wypełnianych po realizacji praktyk, ankiet studenckich ogólnouczelnianych i Wydziałowych. </v>
      </c>
      <c r="D99" s="134"/>
    </row>
    <row r="100" spans="1:4" ht="69" customHeight="1">
      <c r="A100" s="16"/>
      <c r="B100" s="43" t="s">
        <v>158</v>
      </c>
      <c r="C100" s="134" t="str">
        <f>IF('Kierunek biotechnologia (3)'!$D$59=0,"",'Kierunek biotechnologia (3)'!$D$59)</f>
        <v>Zapewnienie dobrej dostępności informacji o programach wymiany i innych formach umiędzynarodowienia. Stopień umiędzynarodowienia kształcenia jest oceniany przez studentów w ramach ankiet Wydziałowych oraz ankiet satysfakcji studentów Wydziału dotyczących programu Erasmus+ oraz interakcji z koordynatorami ds. wymiany studenckiej na Wydziale.</v>
      </c>
      <c r="D100" s="134"/>
    </row>
    <row r="101" spans="1:4" ht="69" customHeight="1">
      <c r="A101" s="16"/>
      <c r="B101" s="43" t="s">
        <v>159</v>
      </c>
      <c r="C101" s="134" t="str">
        <f>IF('Kierunek biotechnologia (3)'!$D$64=0,"",'Kierunek biotechnologia (3)'!$D$64)</f>
        <v>Dobra dostępność do informacji możliwościach wsparcia studentów w uczeniu się i rozwoju. Raportowanie aktywności dziekanatów w działalności mającej na celu wsparcie studentów w procesie uczenia się. Analiza ankiet Wydziałowych dotyczących wsparcia w procesie uczenia się oraz funkcjonowania dziekanatów.</v>
      </c>
      <c r="D101" s="134"/>
    </row>
    <row r="102" spans="1:4" ht="69" customHeight="1">
      <c r="A102" s="16"/>
      <c r="B102" s="43" t="s">
        <v>160</v>
      </c>
      <c r="C102" s="134" t="str">
        <f>IF('Kierunek biotechnologia (3)'!$D$69=0,"",'Kierunek biotechnologia (3)'!$D$69)</f>
        <v xml:space="preserve">Dostęp do szczegółowych  informacje dotyczące realizacji procesu nauczania, regulaminów  programu studiów, uzyskiwanych efektów uczenia się oraz przekazywanych treści programowych przez  stronie internetowej Wydziału i Uczelni oraz konto studenckie eHMS. Stały nadzór i udoskonalanie informacji o studiach poprzez działania promocyjne i analizę Wydziałowej ankiety studenckiej   </v>
      </c>
      <c r="D102" s="134"/>
    </row>
    <row r="103" spans="1:4" ht="66" customHeight="1">
      <c r="A103" s="16"/>
      <c r="B103" s="43" t="s">
        <v>161</v>
      </c>
      <c r="C103" s="134" t="str">
        <f>IF('Kierunek biotechnologia (3)'!$D$74=0,"",'Kierunek biotechnologia (3)'!$D$74)</f>
        <v xml:space="preserve"> Bliska współpraca z Interesariuszami zewnętrznymi w ramach Rady Interesariuszy zewnętrznych w celu stałego monitorowania i przeglądu programu studiów. Wypełnianie przez prowadzących zajęcia formularzy weryfikacji efektów uczenia się (WEU).  Analiza formularzy weryfikacji efektów uczenia się oraz  ankiet studenckich oraz przedstawianie analiz na Radzie programowej Wydziału.  Informowanie studentów  o potrzebie wypełniania ankiet w celu skutecznego monitorowania jakości kształcenia na Wydziale. </v>
      </c>
      <c r="D103" s="134"/>
    </row>
    <row r="104" spans="1:4" ht="19">
      <c r="A104" s="16"/>
      <c r="B104" s="17"/>
      <c r="C104" s="18"/>
      <c r="D104" s="18"/>
    </row>
    <row r="105" spans="1:4" ht="19">
      <c r="A105" s="16"/>
      <c r="B105" s="17"/>
      <c r="C105" s="18"/>
      <c r="D105" s="18"/>
    </row>
    <row r="106" spans="1:4" ht="19">
      <c r="A106" s="16"/>
      <c r="B106" s="17"/>
      <c r="C106" s="18"/>
      <c r="D106" s="18"/>
    </row>
    <row r="107" spans="1:4" ht="19">
      <c r="A107" s="16"/>
      <c r="B107" s="17"/>
      <c r="C107" s="18"/>
      <c r="D107" s="18"/>
    </row>
    <row r="108" spans="1:4" ht="19">
      <c r="A108" s="16"/>
      <c r="B108" s="17"/>
      <c r="C108" s="18"/>
      <c r="D108" s="18"/>
    </row>
    <row r="109" spans="1:4" ht="19">
      <c r="A109" s="16"/>
      <c r="B109" s="17"/>
      <c r="C109" s="18"/>
      <c r="D109" s="18"/>
    </row>
    <row r="110" spans="1:4" ht="19">
      <c r="A110" s="16"/>
      <c r="B110" s="17"/>
      <c r="C110" s="18"/>
      <c r="D110" s="18"/>
    </row>
    <row r="111" spans="1:4" ht="19">
      <c r="A111" s="16"/>
      <c r="B111" s="17"/>
      <c r="C111" s="18"/>
      <c r="D111" s="18"/>
    </row>
    <row r="112" spans="1:4" ht="19">
      <c r="A112" s="16"/>
      <c r="B112" s="17"/>
      <c r="C112" s="18"/>
      <c r="D112" s="18"/>
    </row>
    <row r="113" spans="1:4" ht="19">
      <c r="A113" s="16"/>
      <c r="B113" s="17"/>
      <c r="C113" s="18"/>
      <c r="D113" s="18"/>
    </row>
    <row r="114" spans="1:4" ht="19">
      <c r="A114" s="16"/>
      <c r="B114" s="17"/>
      <c r="C114" s="18"/>
      <c r="D114" s="18"/>
    </row>
    <row r="115" spans="1:4" ht="19">
      <c r="A115" s="16"/>
      <c r="B115" s="17"/>
      <c r="C115" s="18"/>
      <c r="D115" s="18"/>
    </row>
    <row r="116" spans="1:4" ht="19">
      <c r="A116" s="16"/>
      <c r="B116" s="17"/>
      <c r="C116" s="18"/>
      <c r="D116" s="18"/>
    </row>
    <row r="117" spans="1:4" ht="19">
      <c r="A117" s="16"/>
      <c r="B117" s="17"/>
      <c r="C117" s="18"/>
      <c r="D117" s="18"/>
    </row>
    <row r="118" spans="1:4" ht="19">
      <c r="A118" s="16"/>
      <c r="B118" s="17"/>
      <c r="C118" s="18"/>
      <c r="D118" s="18"/>
    </row>
    <row r="119" spans="1:4" ht="19">
      <c r="A119" s="16"/>
      <c r="B119" s="17"/>
      <c r="C119" s="18"/>
      <c r="D119" s="18"/>
    </row>
    <row r="120" spans="1:4" ht="19">
      <c r="A120" s="16"/>
      <c r="B120" s="17"/>
      <c r="C120" s="18"/>
      <c r="D120" s="18"/>
    </row>
    <row r="121" spans="1:4" ht="19">
      <c r="A121" s="16"/>
      <c r="B121" s="17"/>
      <c r="C121" s="18"/>
      <c r="D121" s="18"/>
    </row>
    <row r="122" spans="1:4" ht="19">
      <c r="A122" s="16"/>
      <c r="B122" s="17"/>
      <c r="C122" s="18"/>
      <c r="D122" s="18"/>
    </row>
    <row r="123" spans="1:4" ht="19">
      <c r="A123" s="16"/>
      <c r="B123" s="17"/>
      <c r="C123" s="18"/>
      <c r="D123" s="18"/>
    </row>
    <row r="124" spans="1:4" ht="19">
      <c r="A124" s="16"/>
      <c r="B124" s="17"/>
      <c r="C124" s="18"/>
      <c r="D124" s="18"/>
    </row>
    <row r="125" spans="1:4" ht="19">
      <c r="A125" s="16"/>
      <c r="B125" s="17"/>
      <c r="C125" s="18"/>
      <c r="D125" s="18"/>
    </row>
    <row r="126" spans="1:4" ht="19">
      <c r="A126" s="16"/>
      <c r="B126" s="17"/>
      <c r="C126" s="18"/>
      <c r="D126" s="18"/>
    </row>
    <row r="127" spans="1:4" ht="19">
      <c r="A127" s="16"/>
      <c r="B127" s="17"/>
      <c r="C127" s="18"/>
      <c r="D127" s="18"/>
    </row>
    <row r="128" spans="1:4" ht="19">
      <c r="A128" s="16"/>
      <c r="B128" s="17"/>
      <c r="C128" s="18"/>
      <c r="D128" s="18"/>
    </row>
    <row r="129" spans="1:4" ht="19">
      <c r="A129" s="16"/>
      <c r="B129" s="17"/>
      <c r="C129" s="18"/>
      <c r="D129" s="18"/>
    </row>
    <row r="130" spans="1:4" ht="19">
      <c r="A130" s="16"/>
      <c r="B130" s="17"/>
      <c r="C130" s="18"/>
      <c r="D130" s="18"/>
    </row>
    <row r="131" spans="1:4" ht="19">
      <c r="A131" s="16"/>
      <c r="B131" s="17"/>
      <c r="C131" s="18"/>
      <c r="D131" s="18"/>
    </row>
    <row r="132" spans="1:4" ht="19">
      <c r="A132" s="16"/>
      <c r="B132" s="17"/>
      <c r="C132" s="18"/>
      <c r="D132" s="18"/>
    </row>
    <row r="134" spans="1:4" ht="28">
      <c r="B134" s="131" t="str">
        <f>Start!$A$12</f>
        <v>WYDZIAŁ BIOLOGII I BIOTECHNOLOGII</v>
      </c>
      <c r="C134" s="131"/>
      <c r="D134" s="28"/>
    </row>
    <row r="135" spans="1:4" ht="24">
      <c r="C135" s="12"/>
      <c r="D135" s="13"/>
    </row>
    <row r="136" spans="1:4" ht="23">
      <c r="B136" s="136" t="s">
        <v>149</v>
      </c>
      <c r="C136" s="133" t="e">
        <f>#REF!</f>
        <v>#REF!</v>
      </c>
      <c r="D136" s="13"/>
    </row>
    <row r="137" spans="1:4">
      <c r="B137" s="136"/>
      <c r="C137" s="133"/>
    </row>
    <row r="139" spans="1:4" ht="19">
      <c r="A139" s="40"/>
      <c r="B139" s="41" t="s">
        <v>150</v>
      </c>
      <c r="C139" s="135" t="s">
        <v>151</v>
      </c>
      <c r="D139" s="135"/>
    </row>
    <row r="140" spans="1:4" ht="69.75" customHeight="1">
      <c r="A140" s="16"/>
      <c r="B140" s="42" t="s">
        <v>152</v>
      </c>
      <c r="C140" s="139" t="e">
        <f>IF(#REF!=0,"",#REF!)</f>
        <v>#REF!</v>
      </c>
      <c r="D140" s="139"/>
    </row>
    <row r="141" spans="1:4" ht="87.75" customHeight="1">
      <c r="A141" s="16"/>
      <c r="B141" s="42" t="s">
        <v>153</v>
      </c>
      <c r="C141" s="139" t="e">
        <f>IF(#REF!=0,"",#REF!)</f>
        <v>#REF!</v>
      </c>
      <c r="D141" s="139"/>
    </row>
    <row r="142" spans="1:4" ht="81" customHeight="1">
      <c r="A142" s="16"/>
      <c r="B142" s="42" t="s">
        <v>154</v>
      </c>
      <c r="C142" s="139" t="e">
        <f>IF(#REF!=0,"",#REF!)</f>
        <v>#REF!</v>
      </c>
      <c r="D142" s="139"/>
    </row>
    <row r="143" spans="1:4" ht="72" customHeight="1">
      <c r="A143" s="16"/>
      <c r="B143" s="42" t="s">
        <v>155</v>
      </c>
      <c r="C143" s="139" t="e">
        <f>IF(#REF!=0,"",#REF!)</f>
        <v>#REF!</v>
      </c>
      <c r="D143" s="139"/>
    </row>
    <row r="144" spans="1:4" ht="70.5" customHeight="1">
      <c r="A144" s="16"/>
      <c r="B144" s="42" t="s">
        <v>156</v>
      </c>
      <c r="C144" s="139" t="e">
        <f>IF(#REF!=0,"",#REF!)</f>
        <v>#REF!</v>
      </c>
      <c r="D144" s="139"/>
    </row>
    <row r="145" spans="1:4" ht="81.75" customHeight="1">
      <c r="A145" s="16"/>
      <c r="B145" s="42" t="s">
        <v>157</v>
      </c>
      <c r="C145" s="139" t="e">
        <f>IF(#REF!=0,"",#REF!)</f>
        <v>#REF!</v>
      </c>
      <c r="D145" s="139"/>
    </row>
    <row r="146" spans="1:4" ht="61.5" customHeight="1">
      <c r="A146" s="16"/>
      <c r="B146" s="43" t="s">
        <v>158</v>
      </c>
      <c r="C146" s="139" t="e">
        <f>IF(#REF!=0,"",#REF!)</f>
        <v>#REF!</v>
      </c>
      <c r="D146" s="139"/>
    </row>
    <row r="147" spans="1:4" ht="70.5" customHeight="1">
      <c r="A147" s="16"/>
      <c r="B147" s="43" t="s">
        <v>159</v>
      </c>
      <c r="C147" s="139" t="e">
        <f>IF(#REF!=0,"",#REF!)</f>
        <v>#REF!</v>
      </c>
      <c r="D147" s="139"/>
    </row>
    <row r="148" spans="1:4" ht="68.25" customHeight="1">
      <c r="A148" s="16"/>
      <c r="B148" s="43" t="s">
        <v>160</v>
      </c>
      <c r="C148" s="139" t="e">
        <f>IF(#REF!=0,"",#REF!)</f>
        <v>#REF!</v>
      </c>
      <c r="D148" s="139"/>
    </row>
    <row r="149" spans="1:4" ht="69.75" customHeight="1">
      <c r="A149" s="16"/>
      <c r="B149" s="43" t="s">
        <v>161</v>
      </c>
      <c r="C149" s="139" t="e">
        <f>IF(#REF!=0,"",#REF!)</f>
        <v>#REF!</v>
      </c>
      <c r="D149" s="139"/>
    </row>
    <row r="150" spans="1:4" ht="19">
      <c r="A150" s="16"/>
      <c r="B150" s="17"/>
      <c r="C150" s="18"/>
      <c r="D150" s="18"/>
    </row>
    <row r="151" spans="1:4" ht="19">
      <c r="A151" s="16"/>
      <c r="B151" s="17"/>
      <c r="C151" s="18"/>
      <c r="D151" s="18"/>
    </row>
    <row r="152" spans="1:4" ht="19">
      <c r="A152" s="16"/>
      <c r="B152" s="17"/>
      <c r="C152" s="18"/>
      <c r="D152" s="18"/>
    </row>
    <row r="153" spans="1:4" ht="19">
      <c r="A153" s="16"/>
      <c r="B153" s="17"/>
      <c r="C153" s="18"/>
      <c r="D153" s="18"/>
    </row>
    <row r="154" spans="1:4" ht="19">
      <c r="A154" s="16"/>
      <c r="B154" s="17"/>
      <c r="C154" s="18"/>
      <c r="D154" s="18"/>
    </row>
    <row r="155" spans="1:4" ht="19">
      <c r="A155" s="16"/>
      <c r="B155" s="17"/>
      <c r="C155" s="18"/>
      <c r="D155" s="18"/>
    </row>
    <row r="156" spans="1:4" ht="19">
      <c r="A156" s="16"/>
      <c r="B156" s="17"/>
      <c r="C156" s="18"/>
      <c r="D156" s="18"/>
    </row>
    <row r="157" spans="1:4" ht="19">
      <c r="A157" s="16"/>
      <c r="B157" s="17"/>
      <c r="C157" s="18"/>
      <c r="D157" s="18"/>
    </row>
    <row r="158" spans="1:4" ht="19">
      <c r="A158" s="16"/>
      <c r="B158" s="17"/>
      <c r="C158" s="18"/>
      <c r="D158" s="18"/>
    </row>
    <row r="159" spans="1:4" ht="19">
      <c r="A159" s="16"/>
      <c r="B159" s="17"/>
      <c r="C159" s="18"/>
      <c r="D159" s="18"/>
    </row>
    <row r="160" spans="1:4" ht="19">
      <c r="A160" s="16"/>
      <c r="B160" s="17"/>
      <c r="C160" s="18"/>
      <c r="D160" s="18"/>
    </row>
    <row r="161" spans="1:4" ht="19">
      <c r="A161" s="16"/>
      <c r="B161" s="17"/>
      <c r="C161" s="18"/>
      <c r="D161" s="18"/>
    </row>
    <row r="162" spans="1:4" ht="19">
      <c r="A162" s="16"/>
      <c r="B162" s="17"/>
      <c r="C162" s="18"/>
      <c r="D162" s="18"/>
    </row>
    <row r="163" spans="1:4" ht="19">
      <c r="A163" s="16"/>
      <c r="B163" s="17"/>
      <c r="C163" s="18"/>
      <c r="D163" s="18"/>
    </row>
    <row r="164" spans="1:4" ht="19">
      <c r="A164" s="16"/>
      <c r="B164" s="17"/>
      <c r="C164" s="18"/>
      <c r="D164" s="18"/>
    </row>
    <row r="165" spans="1:4" ht="19">
      <c r="A165" s="16"/>
      <c r="B165" s="17"/>
      <c r="C165" s="18"/>
      <c r="D165" s="18"/>
    </row>
    <row r="166" spans="1:4" ht="19">
      <c r="A166" s="16"/>
      <c r="B166" s="17"/>
      <c r="C166" s="18"/>
      <c r="D166" s="18"/>
    </row>
    <row r="167" spans="1:4" ht="19">
      <c r="A167" s="16"/>
      <c r="B167" s="17"/>
      <c r="C167" s="18"/>
      <c r="D167" s="18"/>
    </row>
    <row r="168" spans="1:4" ht="19">
      <c r="A168" s="16"/>
      <c r="B168" s="17"/>
      <c r="C168" s="18"/>
      <c r="D168" s="18"/>
    </row>
    <row r="169" spans="1:4" ht="19">
      <c r="A169" s="16"/>
      <c r="B169" s="17"/>
      <c r="C169" s="18"/>
      <c r="D169" s="18"/>
    </row>
    <row r="170" spans="1:4" ht="19">
      <c r="A170" s="16"/>
      <c r="B170" s="17"/>
      <c r="C170" s="18"/>
      <c r="D170" s="18"/>
    </row>
    <row r="171" spans="1:4" ht="19">
      <c r="A171" s="16"/>
      <c r="B171" s="17"/>
      <c r="C171" s="18"/>
      <c r="D171" s="18"/>
    </row>
    <row r="172" spans="1:4" ht="19">
      <c r="A172" s="16"/>
      <c r="B172" s="17"/>
      <c r="C172" s="18"/>
      <c r="D172" s="18"/>
    </row>
    <row r="173" spans="1:4" ht="19">
      <c r="A173" s="16"/>
      <c r="B173" s="17"/>
      <c r="C173" s="18"/>
      <c r="D173" s="18"/>
    </row>
    <row r="174" spans="1:4" ht="19">
      <c r="A174" s="16"/>
      <c r="B174" s="17"/>
      <c r="C174" s="18"/>
      <c r="D174" s="18"/>
    </row>
    <row r="175" spans="1:4" ht="19">
      <c r="A175" s="16"/>
      <c r="B175" s="17"/>
      <c r="C175" s="18"/>
      <c r="D175" s="18"/>
    </row>
    <row r="176" spans="1:4" ht="19">
      <c r="A176" s="16"/>
      <c r="B176" s="17"/>
      <c r="C176" s="18"/>
      <c r="D176" s="18"/>
    </row>
    <row r="177" spans="1:4" ht="19">
      <c r="A177" s="16"/>
      <c r="B177" s="17"/>
      <c r="C177" s="18"/>
      <c r="D177" s="18"/>
    </row>
    <row r="178" spans="1:4" ht="19">
      <c r="A178" s="16"/>
      <c r="B178" s="17"/>
      <c r="C178" s="18"/>
      <c r="D178" s="18"/>
    </row>
    <row r="179" spans="1:4" ht="19">
      <c r="A179" s="16"/>
      <c r="B179" s="17"/>
      <c r="C179" s="18"/>
      <c r="D179" s="18"/>
    </row>
    <row r="180" spans="1:4" ht="19">
      <c r="A180" s="16"/>
      <c r="B180" s="17"/>
      <c r="C180" s="18"/>
      <c r="D180" s="18"/>
    </row>
    <row r="181" spans="1:4" ht="19">
      <c r="A181" s="16"/>
      <c r="B181" s="17"/>
      <c r="C181" s="18"/>
      <c r="D181" s="18"/>
    </row>
    <row r="182" spans="1:4" ht="28">
      <c r="B182" s="131" t="str">
        <f>Start!$A$12</f>
        <v>WYDZIAŁ BIOLOGII I BIOTECHNOLOGII</v>
      </c>
      <c r="C182" s="131"/>
      <c r="D182" s="28"/>
    </row>
    <row r="183" spans="1:4" ht="24">
      <c r="C183" s="12"/>
      <c r="D183" s="13"/>
    </row>
    <row r="184" spans="1:4" ht="23">
      <c r="B184" s="136" t="s">
        <v>149</v>
      </c>
      <c r="C184" s="133" t="e">
        <f>#REF!</f>
        <v>#REF!</v>
      </c>
      <c r="D184" s="13"/>
    </row>
    <row r="185" spans="1:4">
      <c r="B185" s="136"/>
      <c r="C185" s="133"/>
    </row>
    <row r="187" spans="1:4" ht="19">
      <c r="A187" s="40"/>
      <c r="B187" s="41" t="s">
        <v>150</v>
      </c>
      <c r="C187" s="135" t="s">
        <v>151</v>
      </c>
      <c r="D187" s="135"/>
    </row>
    <row r="188" spans="1:4" ht="45" customHeight="1">
      <c r="A188" s="16"/>
      <c r="B188" s="42" t="s">
        <v>152</v>
      </c>
      <c r="C188" s="139" t="e">
        <f>IF(#REF!=0,"",#REF!)</f>
        <v>#REF!</v>
      </c>
      <c r="D188" s="139"/>
    </row>
    <row r="189" spans="1:4" ht="78.75" customHeight="1">
      <c r="A189" s="16"/>
      <c r="B189" s="42" t="s">
        <v>153</v>
      </c>
      <c r="C189" s="139" t="e">
        <f>IF(#REF!=0,"",#REF!)</f>
        <v>#REF!</v>
      </c>
      <c r="D189" s="139"/>
    </row>
    <row r="190" spans="1:4" ht="62.25" customHeight="1">
      <c r="A190" s="16"/>
      <c r="B190" s="42" t="s">
        <v>154</v>
      </c>
      <c r="C190" s="139" t="e">
        <f>IF(#REF!=0,"",#REF!)</f>
        <v>#REF!</v>
      </c>
      <c r="D190" s="139"/>
    </row>
    <row r="191" spans="1:4" ht="65.25" customHeight="1">
      <c r="A191" s="16"/>
      <c r="B191" s="42" t="s">
        <v>155</v>
      </c>
      <c r="C191" s="139" t="e">
        <f>IF(#REF!=0,"",#REF!)</f>
        <v>#REF!</v>
      </c>
      <c r="D191" s="139"/>
    </row>
    <row r="192" spans="1:4" ht="62.25" customHeight="1">
      <c r="A192" s="16"/>
      <c r="B192" s="42" t="s">
        <v>156</v>
      </c>
      <c r="C192" s="139" t="e">
        <f>IF(#REF!=0,"",#REF!)</f>
        <v>#REF!</v>
      </c>
      <c r="D192" s="139"/>
    </row>
    <row r="193" spans="1:4" ht="76.5" customHeight="1">
      <c r="A193" s="16"/>
      <c r="B193" s="42" t="s">
        <v>157</v>
      </c>
      <c r="C193" s="139" t="e">
        <f>IF(#REF!=0,"",#REF!)</f>
        <v>#REF!</v>
      </c>
      <c r="D193" s="139"/>
    </row>
    <row r="194" spans="1:4" ht="69" customHeight="1">
      <c r="A194" s="16"/>
      <c r="B194" s="43" t="s">
        <v>158</v>
      </c>
      <c r="C194" s="139" t="e">
        <f>IF(#REF!=0,"",#REF!)</f>
        <v>#REF!</v>
      </c>
      <c r="D194" s="139"/>
    </row>
    <row r="195" spans="1:4" ht="72" customHeight="1">
      <c r="A195" s="16"/>
      <c r="B195" s="43" t="s">
        <v>159</v>
      </c>
      <c r="C195" s="139" t="e">
        <f>IF(#REF!=0,"",#REF!)</f>
        <v>#REF!</v>
      </c>
      <c r="D195" s="139"/>
    </row>
    <row r="196" spans="1:4" ht="63" customHeight="1">
      <c r="A196" s="16"/>
      <c r="B196" s="43" t="s">
        <v>160</v>
      </c>
      <c r="C196" s="139" t="e">
        <f>IF(#REF!=0,"",#REF!)</f>
        <v>#REF!</v>
      </c>
      <c r="D196" s="139"/>
    </row>
    <row r="197" spans="1:4" ht="70.5" customHeight="1">
      <c r="A197" s="16"/>
      <c r="B197" s="43" t="s">
        <v>161</v>
      </c>
      <c r="C197" s="139" t="e">
        <f>IF(#REF!=0,"",#REF!)</f>
        <v>#REF!</v>
      </c>
      <c r="D197" s="139"/>
    </row>
    <row r="198" spans="1:4" ht="19">
      <c r="A198" s="16"/>
      <c r="B198" s="17"/>
      <c r="C198" s="18"/>
      <c r="D198" s="18"/>
    </row>
    <row r="199" spans="1:4" ht="19">
      <c r="A199" s="16"/>
      <c r="B199" s="17"/>
      <c r="C199" s="18"/>
      <c r="D199" s="18"/>
    </row>
    <row r="200" spans="1:4" ht="19">
      <c r="A200" s="16"/>
      <c r="B200" s="17"/>
      <c r="C200" s="18"/>
      <c r="D200" s="18"/>
    </row>
    <row r="201" spans="1:4" ht="19">
      <c r="A201" s="16"/>
      <c r="B201" s="17"/>
      <c r="C201" s="18"/>
      <c r="D201" s="18"/>
    </row>
    <row r="202" spans="1:4" ht="19">
      <c r="A202" s="16"/>
      <c r="B202" s="17"/>
      <c r="C202" s="18"/>
      <c r="D202" s="18"/>
    </row>
    <row r="203" spans="1:4" ht="19">
      <c r="A203" s="16"/>
      <c r="B203" s="17"/>
      <c r="C203" s="18"/>
      <c r="D203" s="18"/>
    </row>
    <row r="204" spans="1:4" ht="19">
      <c r="A204" s="16"/>
      <c r="B204" s="17"/>
      <c r="C204" s="18"/>
      <c r="D204" s="18"/>
    </row>
    <row r="205" spans="1:4" ht="19">
      <c r="A205" s="16"/>
      <c r="B205" s="17"/>
      <c r="C205" s="18"/>
      <c r="D205" s="18"/>
    </row>
    <row r="206" spans="1:4" ht="19">
      <c r="A206" s="16"/>
      <c r="B206" s="17"/>
      <c r="C206" s="18"/>
      <c r="D206" s="18"/>
    </row>
    <row r="207" spans="1:4" ht="19">
      <c r="A207" s="16"/>
      <c r="B207" s="17"/>
      <c r="C207" s="18"/>
      <c r="D207" s="18"/>
    </row>
    <row r="208" spans="1:4" ht="19">
      <c r="A208" s="16"/>
      <c r="B208" s="17"/>
      <c r="C208" s="18"/>
      <c r="D208" s="18"/>
    </row>
    <row r="209" spans="1:4" ht="19">
      <c r="A209" s="16"/>
      <c r="B209" s="17"/>
      <c r="C209" s="18"/>
      <c r="D209" s="18"/>
    </row>
    <row r="210" spans="1:4" ht="19">
      <c r="A210" s="16"/>
      <c r="B210" s="17"/>
      <c r="C210" s="18"/>
      <c r="D210" s="18"/>
    </row>
    <row r="211" spans="1:4" ht="19">
      <c r="A211" s="16"/>
      <c r="B211" s="17"/>
      <c r="C211" s="18"/>
      <c r="D211" s="18"/>
    </row>
    <row r="212" spans="1:4" ht="19">
      <c r="A212" s="16"/>
      <c r="B212" s="17"/>
      <c r="C212" s="18"/>
      <c r="D212" s="18"/>
    </row>
    <row r="213" spans="1:4" ht="19">
      <c r="A213" s="16"/>
      <c r="B213" s="17"/>
      <c r="C213" s="18"/>
      <c r="D213" s="18"/>
    </row>
    <row r="214" spans="1:4" ht="19">
      <c r="A214" s="16"/>
      <c r="B214" s="17"/>
      <c r="C214" s="18"/>
      <c r="D214" s="18"/>
    </row>
    <row r="215" spans="1:4" ht="19">
      <c r="A215" s="16"/>
      <c r="B215" s="17"/>
      <c r="C215" s="18"/>
      <c r="D215" s="18"/>
    </row>
    <row r="216" spans="1:4" ht="19">
      <c r="A216" s="16"/>
      <c r="B216" s="17"/>
      <c r="C216" s="18"/>
      <c r="D216" s="18"/>
    </row>
    <row r="217" spans="1:4" ht="19">
      <c r="A217" s="16"/>
      <c r="B217" s="17"/>
      <c r="C217" s="18"/>
      <c r="D217" s="18"/>
    </row>
    <row r="218" spans="1:4" ht="19">
      <c r="A218" s="16"/>
      <c r="B218" s="17"/>
      <c r="C218" s="18"/>
      <c r="D218" s="18"/>
    </row>
    <row r="219" spans="1:4" ht="19">
      <c r="A219" s="16"/>
      <c r="B219" s="17"/>
      <c r="C219" s="18"/>
      <c r="D219" s="18"/>
    </row>
    <row r="220" spans="1:4" ht="19">
      <c r="A220" s="16"/>
      <c r="B220" s="17"/>
      <c r="C220" s="18"/>
      <c r="D220" s="18"/>
    </row>
    <row r="221" spans="1:4" ht="19">
      <c r="A221" s="16"/>
      <c r="B221" s="17"/>
      <c r="C221" s="18"/>
      <c r="D221" s="18"/>
    </row>
    <row r="222" spans="1:4" ht="19">
      <c r="A222" s="16"/>
      <c r="B222" s="17"/>
      <c r="C222" s="18"/>
      <c r="D222" s="18"/>
    </row>
    <row r="223" spans="1:4" ht="19">
      <c r="A223" s="16"/>
      <c r="B223" s="17"/>
      <c r="C223" s="18"/>
      <c r="D223" s="18"/>
    </row>
    <row r="224" spans="1:4" ht="19">
      <c r="A224" s="16"/>
      <c r="B224" s="17"/>
      <c r="C224" s="18"/>
      <c r="D224" s="18"/>
    </row>
    <row r="225" spans="1:4" ht="19">
      <c r="A225" s="16"/>
      <c r="B225" s="17"/>
      <c r="C225" s="18"/>
      <c r="D225" s="18"/>
    </row>
    <row r="226" spans="1:4" ht="19">
      <c r="A226" s="16"/>
      <c r="B226" s="17"/>
      <c r="C226" s="18"/>
      <c r="D226" s="18"/>
    </row>
    <row r="227" spans="1:4" ht="19">
      <c r="A227" s="16"/>
      <c r="B227" s="17"/>
      <c r="C227" s="18"/>
      <c r="D227" s="18"/>
    </row>
    <row r="228" spans="1:4" ht="19">
      <c r="A228" s="16"/>
      <c r="B228" s="17"/>
      <c r="C228" s="18"/>
      <c r="D228" s="18"/>
    </row>
    <row r="229" spans="1:4" ht="19">
      <c r="A229" s="16"/>
      <c r="B229" s="17"/>
      <c r="C229" s="18"/>
      <c r="D229" s="18"/>
    </row>
    <row r="230" spans="1:4" ht="19">
      <c r="A230" s="16"/>
      <c r="B230" s="17"/>
      <c r="C230" s="18"/>
      <c r="D230" s="18"/>
    </row>
    <row r="231" spans="1:4" ht="19">
      <c r="A231" s="16"/>
      <c r="B231" s="17"/>
      <c r="C231" s="18"/>
      <c r="D231" s="18"/>
    </row>
    <row r="232" spans="1:4" ht="19">
      <c r="A232" s="16"/>
      <c r="B232" s="17"/>
      <c r="C232" s="18"/>
      <c r="D232" s="18"/>
    </row>
    <row r="233" spans="1:4" ht="19">
      <c r="A233" s="16"/>
      <c r="B233" s="17"/>
      <c r="C233" s="18"/>
      <c r="D233" s="18"/>
    </row>
    <row r="234" spans="1:4" ht="19">
      <c r="A234" s="16"/>
      <c r="B234" s="17"/>
      <c r="C234" s="18"/>
      <c r="D234" s="18"/>
    </row>
    <row r="235" spans="1:4" ht="19">
      <c r="A235" s="16"/>
      <c r="B235" s="17"/>
      <c r="C235" s="18"/>
      <c r="D235" s="18"/>
    </row>
    <row r="236" spans="1:4" ht="19">
      <c r="A236" s="16"/>
      <c r="B236" s="17"/>
      <c r="C236" s="18"/>
      <c r="D236" s="18"/>
    </row>
    <row r="237" spans="1:4" ht="19">
      <c r="A237" s="16"/>
      <c r="B237" s="17"/>
      <c r="C237" s="18"/>
      <c r="D237" s="18"/>
    </row>
    <row r="238" spans="1:4" ht="19">
      <c r="A238" s="16"/>
      <c r="B238" s="17"/>
      <c r="C238" s="18"/>
      <c r="D238" s="18"/>
    </row>
    <row r="239" spans="1:4" ht="19">
      <c r="A239" s="16"/>
      <c r="B239" s="17"/>
      <c r="C239" s="18"/>
      <c r="D239" s="18"/>
    </row>
    <row r="240" spans="1:4" ht="19">
      <c r="A240" s="16"/>
      <c r="B240" s="17"/>
      <c r="C240" s="18"/>
      <c r="D240" s="18"/>
    </row>
    <row r="241" spans="1:4" ht="19">
      <c r="A241" s="16"/>
      <c r="B241" s="17"/>
      <c r="C241" s="18"/>
      <c r="D241" s="18"/>
    </row>
    <row r="242" spans="1:4" ht="19">
      <c r="A242" s="16"/>
      <c r="B242" s="17"/>
      <c r="C242" s="18"/>
      <c r="D242" s="18"/>
    </row>
    <row r="243" spans="1:4" ht="19">
      <c r="A243" s="16"/>
      <c r="B243" s="17"/>
      <c r="C243" s="18"/>
      <c r="D243" s="18"/>
    </row>
    <row r="244" spans="1:4" ht="19">
      <c r="A244" s="16"/>
      <c r="B244" s="17"/>
      <c r="C244" s="18"/>
      <c r="D244" s="18"/>
    </row>
    <row r="245" spans="1:4" ht="19">
      <c r="A245" s="16"/>
      <c r="B245" s="17"/>
      <c r="C245" s="18"/>
      <c r="D245" s="18"/>
    </row>
    <row r="246" spans="1:4" ht="19">
      <c r="A246" s="16"/>
      <c r="B246" s="17"/>
      <c r="C246" s="18"/>
      <c r="D246" s="18"/>
    </row>
    <row r="247" spans="1:4" ht="19">
      <c r="A247" s="16"/>
      <c r="B247" s="17"/>
      <c r="C247" s="18"/>
      <c r="D247" s="18"/>
    </row>
    <row r="248" spans="1:4" ht="19">
      <c r="A248" s="16"/>
      <c r="B248" s="17"/>
      <c r="C248" s="18"/>
      <c r="D248" s="18"/>
    </row>
    <row r="249" spans="1:4" ht="19">
      <c r="A249" s="16"/>
      <c r="B249" s="17"/>
      <c r="C249" s="18"/>
      <c r="D249" s="18"/>
    </row>
    <row r="250" spans="1:4" ht="19">
      <c r="A250" s="16"/>
      <c r="B250" s="17"/>
      <c r="C250" s="18"/>
      <c r="D250" s="18"/>
    </row>
    <row r="251" spans="1:4" ht="19">
      <c r="A251" s="16"/>
      <c r="B251" s="17"/>
      <c r="C251" s="18"/>
      <c r="D251" s="18"/>
    </row>
    <row r="252" spans="1:4" ht="19">
      <c r="A252" s="16"/>
      <c r="B252" s="17"/>
      <c r="C252" s="18"/>
      <c r="D252" s="18"/>
    </row>
    <row r="253" spans="1:4" ht="19">
      <c r="A253" s="16"/>
      <c r="B253" s="17"/>
      <c r="C253" s="18"/>
      <c r="D253" s="18"/>
    </row>
    <row r="254" spans="1:4" ht="19">
      <c r="A254" s="16"/>
      <c r="B254" s="17"/>
      <c r="C254" s="18"/>
      <c r="D254" s="18"/>
    </row>
    <row r="255" spans="1:4" ht="19">
      <c r="A255" s="16"/>
      <c r="B255" s="17"/>
      <c r="C255" s="18"/>
      <c r="D255" s="18"/>
    </row>
    <row r="256" spans="1:4" ht="19">
      <c r="A256" s="16"/>
      <c r="B256" s="17"/>
      <c r="C256" s="18"/>
      <c r="D256" s="18"/>
    </row>
    <row r="257" spans="1:4" ht="19">
      <c r="A257" s="16"/>
      <c r="B257" s="17"/>
      <c r="C257" s="18"/>
      <c r="D257" s="18"/>
    </row>
    <row r="258" spans="1:4" ht="19">
      <c r="A258" s="16"/>
      <c r="B258" s="17"/>
      <c r="C258" s="18"/>
      <c r="D258" s="18"/>
    </row>
    <row r="259" spans="1:4" ht="19">
      <c r="A259" s="16"/>
      <c r="B259" s="17"/>
      <c r="C259" s="18"/>
      <c r="D259" s="18"/>
    </row>
    <row r="260" spans="1:4" ht="19">
      <c r="A260" s="16"/>
      <c r="B260" s="17"/>
      <c r="C260" s="18"/>
      <c r="D260" s="18"/>
    </row>
    <row r="261" spans="1:4" ht="19">
      <c r="A261" s="16"/>
      <c r="B261" s="17"/>
      <c r="C261" s="18"/>
      <c r="D261" s="18"/>
    </row>
    <row r="262" spans="1:4" ht="19">
      <c r="A262" s="16"/>
      <c r="B262" s="17"/>
      <c r="C262" s="18"/>
      <c r="D262" s="18"/>
    </row>
    <row r="263" spans="1:4" ht="19">
      <c r="A263" s="16"/>
      <c r="B263" s="17"/>
      <c r="C263" s="18"/>
      <c r="D263" s="18"/>
    </row>
    <row r="264" spans="1:4" ht="19">
      <c r="A264" s="16"/>
      <c r="B264" s="17"/>
      <c r="C264" s="18"/>
      <c r="D264" s="18"/>
    </row>
    <row r="265" spans="1:4" ht="19">
      <c r="A265" s="16"/>
      <c r="B265" s="17"/>
      <c r="C265" s="18"/>
      <c r="D265" s="18"/>
    </row>
    <row r="266" spans="1:4" ht="19">
      <c r="A266" s="16"/>
      <c r="B266" s="17"/>
      <c r="C266" s="18"/>
      <c r="D266" s="18"/>
    </row>
    <row r="267" spans="1:4" ht="19">
      <c r="A267" s="16"/>
      <c r="B267" s="17"/>
      <c r="C267" s="18"/>
      <c r="D267" s="18"/>
    </row>
    <row r="268" spans="1:4" ht="19">
      <c r="A268" s="16"/>
      <c r="B268" s="17"/>
      <c r="C268" s="18"/>
      <c r="D268" s="18"/>
    </row>
    <row r="269" spans="1:4" ht="19">
      <c r="A269" s="16"/>
      <c r="B269" s="17"/>
      <c r="C269" s="18"/>
      <c r="D269" s="18"/>
    </row>
    <row r="270" spans="1:4" ht="19">
      <c r="A270" s="16"/>
      <c r="B270" s="17"/>
      <c r="C270" s="18"/>
      <c r="D270" s="18"/>
    </row>
    <row r="271" spans="1:4" ht="19">
      <c r="A271" s="16"/>
      <c r="B271" s="17"/>
      <c r="C271" s="18"/>
      <c r="D271" s="18"/>
    </row>
    <row r="272" spans="1:4" ht="19">
      <c r="A272" s="16"/>
      <c r="B272" s="17"/>
      <c r="C272" s="18"/>
      <c r="D272" s="18"/>
    </row>
    <row r="273" spans="1:4" ht="19">
      <c r="A273" s="16"/>
      <c r="B273" s="17"/>
      <c r="C273" s="18"/>
      <c r="D273" s="18"/>
    </row>
    <row r="274" spans="1:4" ht="19">
      <c r="A274" s="16"/>
      <c r="B274" s="17"/>
      <c r="C274" s="18"/>
      <c r="D274" s="18"/>
    </row>
    <row r="275" spans="1:4" ht="19">
      <c r="A275" s="16"/>
      <c r="B275" s="17"/>
      <c r="C275" s="18"/>
      <c r="D275" s="18"/>
    </row>
    <row r="276" spans="1:4" ht="19">
      <c r="A276" s="16"/>
      <c r="B276" s="17"/>
      <c r="C276" s="18"/>
      <c r="D276" s="18"/>
    </row>
    <row r="277" spans="1:4" ht="19">
      <c r="A277" s="16"/>
      <c r="B277" s="17"/>
      <c r="C277" s="18"/>
      <c r="D277" s="18"/>
    </row>
    <row r="278" spans="1:4" ht="19">
      <c r="A278" s="16"/>
      <c r="B278" s="17"/>
      <c r="C278" s="18"/>
      <c r="D278" s="18"/>
    </row>
    <row r="279" spans="1:4" ht="19">
      <c r="A279" s="16"/>
      <c r="B279" s="17"/>
      <c r="C279" s="18"/>
      <c r="D279" s="18"/>
    </row>
    <row r="280" spans="1:4" ht="19">
      <c r="A280" s="16"/>
      <c r="B280" s="17"/>
      <c r="C280" s="18"/>
      <c r="D280" s="18"/>
    </row>
    <row r="281" spans="1:4" ht="19">
      <c r="A281" s="16"/>
      <c r="B281" s="17"/>
      <c r="C281" s="18"/>
      <c r="D281" s="18"/>
    </row>
    <row r="282" spans="1:4" ht="19">
      <c r="A282" s="16"/>
      <c r="B282" s="17"/>
      <c r="C282" s="18"/>
      <c r="D282" s="18"/>
    </row>
    <row r="283" spans="1:4" ht="19">
      <c r="A283" s="16"/>
      <c r="B283" s="17"/>
      <c r="C283" s="18"/>
      <c r="D283" s="18"/>
    </row>
    <row r="284" spans="1:4" ht="19">
      <c r="A284" s="16"/>
      <c r="B284" s="17"/>
      <c r="C284" s="18"/>
      <c r="D284" s="18"/>
    </row>
    <row r="285" spans="1:4" ht="19">
      <c r="A285" s="16"/>
      <c r="B285" s="17"/>
      <c r="C285" s="18"/>
      <c r="D285" s="18"/>
    </row>
    <row r="286" spans="1:4" ht="19">
      <c r="A286" s="16"/>
      <c r="B286" s="17"/>
      <c r="C286" s="18"/>
      <c r="D286" s="18"/>
    </row>
    <row r="287" spans="1:4" ht="19">
      <c r="A287" s="16"/>
      <c r="B287" s="17"/>
      <c r="C287" s="18"/>
      <c r="D287" s="18"/>
    </row>
    <row r="288" spans="1:4" ht="19">
      <c r="A288" s="16"/>
      <c r="B288" s="17"/>
      <c r="C288" s="18"/>
      <c r="D288" s="18"/>
    </row>
    <row r="289" spans="1:4" ht="19">
      <c r="A289" s="16"/>
      <c r="B289" s="17"/>
      <c r="C289" s="18"/>
      <c r="D289" s="18"/>
    </row>
    <row r="290" spans="1:4" ht="19">
      <c r="A290" s="16"/>
      <c r="B290" s="17"/>
      <c r="C290" s="18"/>
      <c r="D290" s="18"/>
    </row>
    <row r="291" spans="1:4" ht="19">
      <c r="A291" s="16"/>
      <c r="B291" s="17"/>
      <c r="C291" s="18"/>
      <c r="D291" s="18"/>
    </row>
    <row r="292" spans="1:4" ht="19">
      <c r="A292" s="16"/>
      <c r="B292" s="17"/>
      <c r="C292" s="18"/>
      <c r="D292" s="18"/>
    </row>
    <row r="293" spans="1:4" ht="19">
      <c r="A293" s="16"/>
      <c r="B293" s="17"/>
      <c r="C293" s="18"/>
      <c r="D293" s="18"/>
    </row>
    <row r="294" spans="1:4" ht="19">
      <c r="A294" s="16"/>
      <c r="B294" s="17"/>
      <c r="C294" s="18"/>
      <c r="D294" s="18"/>
    </row>
    <row r="295" spans="1:4" ht="19">
      <c r="A295" s="16"/>
      <c r="B295" s="17"/>
      <c r="C295" s="18"/>
      <c r="D295" s="18"/>
    </row>
    <row r="296" spans="1:4" ht="19">
      <c r="A296" s="16"/>
      <c r="B296" s="17"/>
      <c r="C296" s="18"/>
      <c r="D296" s="18"/>
    </row>
    <row r="297" spans="1:4" ht="19">
      <c r="A297" s="16"/>
      <c r="B297" s="17"/>
      <c r="C297" s="18"/>
      <c r="D297" s="18"/>
    </row>
    <row r="298" spans="1:4" ht="19">
      <c r="A298" s="16"/>
      <c r="B298" s="17"/>
      <c r="C298" s="18"/>
      <c r="D298" s="18"/>
    </row>
    <row r="299" spans="1:4" ht="19">
      <c r="A299" s="16"/>
      <c r="B299" s="17"/>
      <c r="C299" s="18"/>
      <c r="D299" s="18"/>
    </row>
    <row r="300" spans="1:4" ht="19">
      <c r="A300" s="16"/>
      <c r="B300" s="17"/>
      <c r="C300" s="18"/>
      <c r="D300" s="18"/>
    </row>
    <row r="301" spans="1:4" ht="19">
      <c r="A301" s="16"/>
      <c r="B301" s="17"/>
      <c r="C301" s="18"/>
      <c r="D301" s="18"/>
    </row>
    <row r="302" spans="1:4" ht="19">
      <c r="A302" s="16"/>
      <c r="B302" s="17"/>
      <c r="C302" s="18"/>
      <c r="D302" s="18"/>
    </row>
    <row r="303" spans="1:4" ht="19">
      <c r="A303" s="16"/>
      <c r="B303" s="17"/>
      <c r="C303" s="18"/>
      <c r="D303" s="18"/>
    </row>
    <row r="304" spans="1:4" ht="19">
      <c r="A304" s="16"/>
      <c r="B304" s="17"/>
      <c r="C304" s="18"/>
      <c r="D304" s="18"/>
    </row>
    <row r="305" spans="1:4" ht="19">
      <c r="A305" s="16"/>
      <c r="B305" s="17"/>
      <c r="C305" s="18"/>
      <c r="D305" s="18"/>
    </row>
    <row r="306" spans="1:4" ht="19">
      <c r="A306" s="16"/>
      <c r="B306" s="17"/>
      <c r="C306" s="18"/>
      <c r="D306" s="18"/>
    </row>
    <row r="307" spans="1:4" ht="19">
      <c r="A307" s="16"/>
      <c r="B307" s="17"/>
      <c r="C307" s="18"/>
      <c r="D307" s="18"/>
    </row>
    <row r="308" spans="1:4" ht="19">
      <c r="A308" s="16"/>
      <c r="B308" s="17"/>
      <c r="C308" s="18"/>
      <c r="D308" s="18"/>
    </row>
    <row r="309" spans="1:4" ht="19">
      <c r="A309" s="16"/>
      <c r="B309" s="17"/>
      <c r="C309" s="18"/>
      <c r="D309" s="18"/>
    </row>
    <row r="310" spans="1:4" ht="19">
      <c r="A310" s="16"/>
      <c r="B310" s="17"/>
      <c r="C310" s="18"/>
      <c r="D310" s="18"/>
    </row>
    <row r="311" spans="1:4" ht="19">
      <c r="A311" s="16"/>
      <c r="B311" s="17"/>
      <c r="C311" s="18"/>
      <c r="D311" s="18"/>
    </row>
    <row r="312" spans="1:4" ht="19">
      <c r="A312" s="16"/>
      <c r="B312" s="17"/>
      <c r="C312" s="18"/>
      <c r="D312" s="18"/>
    </row>
    <row r="313" spans="1:4" ht="19">
      <c r="A313" s="16"/>
      <c r="B313" s="17"/>
      <c r="C313" s="18"/>
      <c r="D313" s="18"/>
    </row>
    <row r="314" spans="1:4" ht="19">
      <c r="A314" s="16"/>
      <c r="B314" s="17"/>
      <c r="C314" s="18"/>
      <c r="D314" s="18"/>
    </row>
    <row r="315" spans="1:4" ht="19">
      <c r="A315" s="16"/>
      <c r="B315" s="17"/>
      <c r="C315" s="18"/>
      <c r="D315" s="18"/>
    </row>
    <row r="316" spans="1:4" ht="19">
      <c r="A316" s="16"/>
      <c r="B316" s="17"/>
      <c r="C316" s="18"/>
      <c r="D316" s="18"/>
    </row>
    <row r="317" spans="1:4" ht="19">
      <c r="A317" s="16"/>
      <c r="B317" s="17"/>
      <c r="C317" s="18"/>
      <c r="D317" s="18"/>
    </row>
    <row r="318" spans="1:4" ht="19">
      <c r="A318" s="16"/>
      <c r="B318" s="17"/>
      <c r="C318" s="18"/>
      <c r="D318" s="18"/>
    </row>
    <row r="319" spans="1:4" ht="19">
      <c r="A319" s="16"/>
      <c r="B319" s="17"/>
      <c r="C319" s="18"/>
      <c r="D319" s="18"/>
    </row>
    <row r="320" spans="1:4" ht="19">
      <c r="A320" s="16"/>
      <c r="B320" s="17"/>
      <c r="C320" s="18"/>
      <c r="D320" s="18"/>
    </row>
    <row r="321" spans="1:4" ht="19">
      <c r="A321" s="16"/>
      <c r="B321" s="17"/>
      <c r="C321" s="18"/>
      <c r="D321" s="18"/>
    </row>
    <row r="322" spans="1:4" ht="19">
      <c r="A322" s="16"/>
      <c r="B322" s="17"/>
      <c r="C322" s="18"/>
      <c r="D322" s="18"/>
    </row>
    <row r="323" spans="1:4" ht="19">
      <c r="A323" s="16"/>
      <c r="B323" s="17"/>
      <c r="C323" s="18"/>
      <c r="D323" s="18"/>
    </row>
    <row r="324" spans="1:4" ht="19">
      <c r="A324" s="16"/>
      <c r="B324" s="17"/>
      <c r="C324" s="18"/>
      <c r="D324" s="18"/>
    </row>
    <row r="325" spans="1:4" ht="19">
      <c r="A325" s="16"/>
      <c r="B325" s="17"/>
      <c r="C325" s="18"/>
      <c r="D325" s="18"/>
    </row>
    <row r="326" spans="1:4" ht="19">
      <c r="A326" s="16"/>
      <c r="B326" s="17"/>
      <c r="C326" s="18"/>
      <c r="D326" s="18"/>
    </row>
    <row r="327" spans="1:4" ht="19">
      <c r="A327" s="16"/>
      <c r="B327" s="17"/>
      <c r="C327" s="18"/>
      <c r="D327" s="18"/>
    </row>
    <row r="328" spans="1:4" ht="19">
      <c r="A328" s="16"/>
      <c r="B328" s="17"/>
      <c r="C328" s="18"/>
      <c r="D328" s="18"/>
    </row>
    <row r="329" spans="1:4" ht="19">
      <c r="A329" s="16"/>
      <c r="B329" s="17"/>
      <c r="C329" s="18"/>
      <c r="D329" s="18"/>
    </row>
    <row r="330" spans="1:4" ht="19">
      <c r="A330" s="16"/>
      <c r="B330" s="17"/>
      <c r="C330" s="18"/>
      <c r="D330" s="18"/>
    </row>
    <row r="331" spans="1:4" ht="19">
      <c r="A331" s="16"/>
      <c r="B331" s="17"/>
      <c r="C331" s="18"/>
      <c r="D331" s="18"/>
    </row>
    <row r="332" spans="1:4" ht="19">
      <c r="A332" s="16"/>
      <c r="B332" s="17"/>
      <c r="C332" s="18"/>
      <c r="D332" s="18"/>
    </row>
    <row r="333" spans="1:4" ht="19">
      <c r="A333" s="16"/>
      <c r="B333" s="17"/>
      <c r="C333" s="18"/>
      <c r="D333" s="18"/>
    </row>
    <row r="334" spans="1:4" ht="19">
      <c r="A334" s="16"/>
      <c r="B334" s="17"/>
      <c r="C334" s="18"/>
      <c r="D334" s="18"/>
    </row>
    <row r="335" spans="1:4" ht="19">
      <c r="A335" s="16"/>
      <c r="B335" s="17"/>
      <c r="C335" s="18"/>
      <c r="D335" s="18"/>
    </row>
    <row r="336" spans="1:4" ht="19">
      <c r="A336" s="16"/>
      <c r="B336" s="17"/>
      <c r="C336" s="18"/>
      <c r="D336" s="18"/>
    </row>
    <row r="337" spans="1:4" ht="19">
      <c r="A337" s="16"/>
      <c r="B337" s="17"/>
      <c r="C337" s="18"/>
      <c r="D337" s="18"/>
    </row>
    <row r="338" spans="1:4" ht="19">
      <c r="A338" s="16"/>
      <c r="B338" s="17"/>
      <c r="C338" s="18"/>
      <c r="D338" s="18"/>
    </row>
    <row r="339" spans="1:4" ht="19">
      <c r="A339" s="16"/>
      <c r="B339" s="17"/>
      <c r="C339" s="18"/>
      <c r="D339" s="18"/>
    </row>
    <row r="340" spans="1:4" ht="19">
      <c r="A340" s="16"/>
      <c r="B340" s="17"/>
      <c r="C340" s="18"/>
      <c r="D340" s="18"/>
    </row>
    <row r="341" spans="1:4" ht="19">
      <c r="A341" s="16"/>
      <c r="B341" s="17"/>
      <c r="C341" s="18"/>
      <c r="D341" s="18"/>
    </row>
    <row r="342" spans="1:4" ht="19">
      <c r="A342" s="16"/>
      <c r="B342" s="17"/>
      <c r="C342" s="18"/>
      <c r="D342" s="18"/>
    </row>
    <row r="343" spans="1:4" ht="19">
      <c r="A343" s="16"/>
      <c r="B343" s="17"/>
      <c r="C343" s="18"/>
      <c r="D343" s="18"/>
    </row>
    <row r="344" spans="1:4" ht="19">
      <c r="A344" s="16"/>
      <c r="B344" s="17"/>
      <c r="C344" s="18"/>
      <c r="D344" s="18"/>
    </row>
    <row r="345" spans="1:4" ht="19">
      <c r="A345" s="16"/>
      <c r="B345" s="17"/>
      <c r="C345" s="18"/>
      <c r="D345" s="18"/>
    </row>
    <row r="346" spans="1:4" ht="19">
      <c r="A346" s="16"/>
      <c r="B346" s="17"/>
      <c r="C346" s="18"/>
      <c r="D346" s="18"/>
    </row>
    <row r="347" spans="1:4" ht="19">
      <c r="A347" s="16"/>
      <c r="B347" s="17"/>
      <c r="C347" s="18"/>
      <c r="D347" s="18"/>
    </row>
    <row r="348" spans="1:4" ht="19">
      <c r="A348" s="16"/>
      <c r="B348" s="17"/>
      <c r="C348" s="18"/>
      <c r="D348" s="18"/>
    </row>
    <row r="349" spans="1:4" ht="19">
      <c r="A349" s="16"/>
      <c r="B349" s="17"/>
      <c r="C349" s="18"/>
      <c r="D349" s="18"/>
    </row>
    <row r="350" spans="1:4" ht="19">
      <c r="A350" s="16"/>
      <c r="B350" s="17"/>
      <c r="C350" s="18"/>
      <c r="D350" s="18"/>
    </row>
    <row r="351" spans="1:4" ht="19">
      <c r="A351" s="16"/>
      <c r="B351" s="17"/>
      <c r="C351" s="18"/>
      <c r="D351" s="18"/>
    </row>
    <row r="352" spans="1:4" ht="19">
      <c r="A352" s="16"/>
      <c r="B352" s="17"/>
      <c r="C352" s="18"/>
      <c r="D352" s="18"/>
    </row>
    <row r="353" spans="1:4" ht="19">
      <c r="A353" s="16"/>
      <c r="B353" s="17"/>
      <c r="C353" s="18"/>
      <c r="D353" s="18"/>
    </row>
    <row r="354" spans="1:4" ht="19">
      <c r="A354" s="16"/>
      <c r="B354" s="17"/>
      <c r="C354" s="18"/>
      <c r="D354" s="18"/>
    </row>
    <row r="355" spans="1:4" ht="19">
      <c r="A355" s="16"/>
      <c r="B355" s="17"/>
      <c r="C355" s="18"/>
      <c r="D355" s="18"/>
    </row>
    <row r="356" spans="1:4" ht="19">
      <c r="A356" s="16"/>
      <c r="B356" s="17"/>
      <c r="C356" s="18"/>
      <c r="D356" s="18"/>
    </row>
    <row r="357" spans="1:4" ht="19">
      <c r="A357" s="16"/>
      <c r="B357" s="17"/>
      <c r="C357" s="18"/>
      <c r="D357" s="18"/>
    </row>
    <row r="358" spans="1:4" ht="19">
      <c r="A358" s="16"/>
      <c r="B358" s="17"/>
      <c r="C358" s="18"/>
      <c r="D358" s="18"/>
    </row>
    <row r="359" spans="1:4" ht="19">
      <c r="A359" s="16"/>
      <c r="B359" s="17"/>
      <c r="C359" s="18"/>
      <c r="D359" s="18"/>
    </row>
    <row r="360" spans="1:4" ht="19">
      <c r="A360" s="16"/>
      <c r="B360" s="17"/>
      <c r="C360" s="18"/>
      <c r="D360" s="18"/>
    </row>
    <row r="361" spans="1:4" ht="19">
      <c r="A361" s="16"/>
      <c r="B361" s="17"/>
      <c r="C361" s="18"/>
      <c r="D361" s="18"/>
    </row>
    <row r="362" spans="1:4" ht="19">
      <c r="A362" s="16"/>
      <c r="B362" s="17"/>
      <c r="C362" s="18"/>
      <c r="D362" s="18"/>
    </row>
    <row r="363" spans="1:4" ht="19">
      <c r="A363" s="16"/>
      <c r="B363" s="17"/>
      <c r="C363" s="18"/>
      <c r="D363" s="18"/>
    </row>
    <row r="364" spans="1:4" ht="19">
      <c r="A364" s="16"/>
      <c r="B364" s="17"/>
      <c r="C364" s="18"/>
      <c r="D364" s="18"/>
    </row>
    <row r="365" spans="1:4" ht="19">
      <c r="A365" s="16"/>
      <c r="B365" s="17"/>
      <c r="C365" s="18"/>
      <c r="D365" s="18"/>
    </row>
    <row r="366" spans="1:4" ht="19">
      <c r="A366" s="16"/>
      <c r="B366" s="17"/>
      <c r="C366" s="18"/>
      <c r="D366" s="18"/>
    </row>
    <row r="367" spans="1:4" ht="19">
      <c r="A367" s="16"/>
      <c r="B367" s="17"/>
      <c r="C367" s="18"/>
      <c r="D367" s="18"/>
    </row>
    <row r="368" spans="1:4" ht="19">
      <c r="A368" s="16"/>
      <c r="B368" s="17"/>
      <c r="C368" s="18"/>
      <c r="D368" s="18"/>
    </row>
    <row r="369" spans="1:4" ht="19">
      <c r="A369" s="16"/>
      <c r="B369" s="17"/>
      <c r="C369" s="18"/>
      <c r="D369" s="18"/>
    </row>
    <row r="370" spans="1:4" ht="19">
      <c r="A370" s="16"/>
      <c r="B370" s="17"/>
      <c r="C370" s="18"/>
      <c r="D370" s="18"/>
    </row>
    <row r="371" spans="1:4" ht="19">
      <c r="A371" s="16"/>
      <c r="B371" s="17"/>
      <c r="C371" s="18"/>
      <c r="D371" s="18"/>
    </row>
    <row r="372" spans="1:4" ht="19">
      <c r="A372" s="16"/>
      <c r="B372" s="17"/>
      <c r="C372" s="18"/>
      <c r="D372" s="18"/>
    </row>
    <row r="373" spans="1:4" ht="19">
      <c r="A373" s="16"/>
      <c r="B373" s="17"/>
      <c r="C373" s="18"/>
      <c r="D373" s="18"/>
    </row>
    <row r="374" spans="1:4" ht="19">
      <c r="A374" s="16"/>
      <c r="B374" s="17"/>
      <c r="C374" s="18"/>
      <c r="D374" s="18"/>
    </row>
    <row r="375" spans="1:4" ht="19">
      <c r="A375" s="16"/>
      <c r="B375" s="17"/>
      <c r="C375" s="18"/>
      <c r="D375" s="18"/>
    </row>
    <row r="376" spans="1:4" ht="19">
      <c r="A376" s="16"/>
      <c r="B376" s="17"/>
      <c r="C376" s="18"/>
      <c r="D376" s="18"/>
    </row>
    <row r="377" spans="1:4" ht="19">
      <c r="A377" s="16"/>
      <c r="B377" s="17"/>
      <c r="C377" s="18"/>
      <c r="D377" s="18"/>
    </row>
    <row r="378" spans="1:4" ht="19">
      <c r="A378" s="16"/>
      <c r="B378" s="17"/>
      <c r="C378" s="18"/>
      <c r="D378" s="18"/>
    </row>
    <row r="379" spans="1:4" ht="19">
      <c r="A379" s="16"/>
      <c r="B379" s="17"/>
      <c r="C379" s="18"/>
      <c r="D379" s="18"/>
    </row>
    <row r="380" spans="1:4" ht="19">
      <c r="A380" s="16"/>
      <c r="B380" s="17"/>
      <c r="C380" s="18"/>
      <c r="D380" s="18"/>
    </row>
    <row r="381" spans="1:4" ht="19">
      <c r="A381" s="16"/>
      <c r="B381" s="17"/>
      <c r="C381" s="18"/>
      <c r="D381" s="18"/>
    </row>
    <row r="382" spans="1:4" ht="19">
      <c r="A382" s="16"/>
      <c r="B382" s="17"/>
      <c r="C382" s="18"/>
      <c r="D382" s="18"/>
    </row>
    <row r="383" spans="1:4" ht="19">
      <c r="A383" s="16"/>
      <c r="B383" s="17"/>
      <c r="C383" s="18"/>
      <c r="D383" s="18"/>
    </row>
    <row r="384" spans="1:4" ht="19">
      <c r="A384" s="16"/>
      <c r="B384" s="17"/>
      <c r="C384" s="18"/>
      <c r="D384" s="18"/>
    </row>
    <row r="385" spans="1:4" ht="19">
      <c r="A385" s="16"/>
      <c r="B385" s="17"/>
      <c r="C385" s="18"/>
      <c r="D385" s="18"/>
    </row>
    <row r="386" spans="1:4" ht="19">
      <c r="A386" s="16"/>
      <c r="B386" s="17"/>
      <c r="C386" s="18"/>
      <c r="D386" s="18"/>
    </row>
    <row r="387" spans="1:4" ht="19">
      <c r="A387" s="16"/>
      <c r="B387" s="17"/>
      <c r="C387" s="18"/>
      <c r="D387" s="18"/>
    </row>
    <row r="388" spans="1:4" ht="19">
      <c r="A388" s="16"/>
      <c r="B388" s="17"/>
      <c r="C388" s="18"/>
      <c r="D388" s="18"/>
    </row>
    <row r="389" spans="1:4" ht="19">
      <c r="A389" s="16"/>
      <c r="B389" s="17"/>
      <c r="C389" s="18"/>
      <c r="D389" s="18"/>
    </row>
    <row r="390" spans="1:4" ht="19">
      <c r="A390" s="16"/>
      <c r="B390" s="17"/>
      <c r="C390" s="18"/>
      <c r="D390" s="18"/>
    </row>
    <row r="391" spans="1:4" ht="19">
      <c r="A391" s="16"/>
      <c r="B391" s="17"/>
      <c r="C391" s="18"/>
      <c r="D391" s="18"/>
    </row>
    <row r="392" spans="1:4" ht="19">
      <c r="A392" s="16"/>
      <c r="B392" s="17"/>
      <c r="C392" s="18"/>
      <c r="D392" s="18"/>
    </row>
    <row r="393" spans="1:4" ht="19">
      <c r="A393" s="16"/>
      <c r="B393" s="17"/>
      <c r="C393" s="18"/>
      <c r="D393" s="18"/>
    </row>
    <row r="394" spans="1:4" ht="19">
      <c r="A394" s="16"/>
      <c r="B394" s="17"/>
      <c r="C394" s="18"/>
      <c r="D394" s="18"/>
    </row>
    <row r="395" spans="1:4" ht="19">
      <c r="A395" s="16"/>
      <c r="B395" s="17"/>
      <c r="C395" s="18"/>
      <c r="D395" s="18"/>
    </row>
    <row r="396" spans="1:4" ht="19">
      <c r="A396" s="16"/>
      <c r="B396" s="17"/>
      <c r="C396" s="18"/>
      <c r="D396" s="18"/>
    </row>
    <row r="397" spans="1:4" ht="19">
      <c r="A397" s="16"/>
      <c r="B397" s="17"/>
      <c r="C397" s="18"/>
      <c r="D397" s="18"/>
    </row>
    <row r="398" spans="1:4" ht="19">
      <c r="A398" s="16"/>
      <c r="B398" s="17"/>
      <c r="C398" s="18"/>
      <c r="D398" s="18"/>
    </row>
    <row r="399" spans="1:4" ht="19">
      <c r="A399" s="16"/>
      <c r="B399" s="17"/>
      <c r="C399" s="18"/>
      <c r="D399" s="18"/>
    </row>
    <row r="400" spans="1:4" ht="19">
      <c r="A400" s="16"/>
      <c r="B400" s="17"/>
      <c r="C400" s="18"/>
      <c r="D400" s="18"/>
    </row>
    <row r="401" spans="1:4" ht="19">
      <c r="A401" s="16"/>
      <c r="B401" s="17"/>
      <c r="C401" s="18"/>
      <c r="D401" s="18"/>
    </row>
    <row r="402" spans="1:4" ht="19">
      <c r="A402" s="16"/>
      <c r="B402" s="17"/>
      <c r="C402" s="18"/>
      <c r="D402" s="18"/>
    </row>
    <row r="403" spans="1:4" ht="19">
      <c r="A403" s="16"/>
      <c r="B403" s="17"/>
      <c r="C403" s="18"/>
      <c r="D403" s="18"/>
    </row>
    <row r="404" spans="1:4" ht="19">
      <c r="A404" s="16"/>
      <c r="B404" s="17"/>
      <c r="C404" s="18"/>
      <c r="D404" s="18"/>
    </row>
    <row r="405" spans="1:4" ht="19">
      <c r="A405" s="16"/>
      <c r="B405" s="17"/>
      <c r="C405" s="18"/>
      <c r="D405" s="18"/>
    </row>
    <row r="406" spans="1:4" ht="19">
      <c r="A406" s="16"/>
      <c r="B406" s="17"/>
      <c r="C406" s="18"/>
      <c r="D406" s="18"/>
    </row>
    <row r="407" spans="1:4" ht="19">
      <c r="A407" s="16"/>
      <c r="B407" s="17"/>
      <c r="C407" s="18"/>
      <c r="D407" s="18"/>
    </row>
    <row r="408" spans="1:4" ht="19">
      <c r="A408" s="16"/>
      <c r="B408" s="17"/>
      <c r="C408" s="18"/>
      <c r="D408" s="18"/>
    </row>
    <row r="409" spans="1:4" ht="19">
      <c r="A409" s="16"/>
      <c r="B409" s="17"/>
      <c r="C409" s="18"/>
      <c r="D409" s="18"/>
    </row>
    <row r="410" spans="1:4" ht="19">
      <c r="A410" s="16"/>
      <c r="B410" s="17"/>
      <c r="C410" s="18"/>
      <c r="D410" s="18"/>
    </row>
    <row r="411" spans="1:4" ht="19">
      <c r="A411" s="16"/>
      <c r="B411" s="17"/>
      <c r="C411" s="18"/>
      <c r="D411" s="18"/>
    </row>
    <row r="412" spans="1:4" ht="19">
      <c r="A412" s="16"/>
      <c r="B412" s="17"/>
      <c r="C412" s="18"/>
      <c r="D412" s="18"/>
    </row>
    <row r="413" spans="1:4" ht="19">
      <c r="A413" s="16"/>
      <c r="B413" s="17"/>
      <c r="C413" s="18"/>
      <c r="D413" s="18"/>
    </row>
    <row r="414" spans="1:4" ht="19">
      <c r="A414" s="16"/>
      <c r="B414" s="17"/>
      <c r="C414" s="18"/>
      <c r="D414" s="18"/>
    </row>
    <row r="415" spans="1:4" ht="19">
      <c r="A415" s="16"/>
      <c r="B415" s="17"/>
      <c r="C415" s="18"/>
      <c r="D415" s="18"/>
    </row>
    <row r="416" spans="1:4" ht="19">
      <c r="A416" s="16"/>
      <c r="B416" s="17"/>
      <c r="C416" s="18"/>
      <c r="D416" s="18"/>
    </row>
    <row r="417" spans="1:4" ht="19">
      <c r="A417" s="16"/>
      <c r="B417" s="17"/>
      <c r="C417" s="18"/>
      <c r="D417" s="18"/>
    </row>
    <row r="418" spans="1:4" ht="19">
      <c r="A418" s="16"/>
      <c r="B418" s="17"/>
      <c r="C418" s="18"/>
      <c r="D418" s="18"/>
    </row>
    <row r="419" spans="1:4" ht="19">
      <c r="A419" s="16"/>
      <c r="B419" s="17"/>
      <c r="C419" s="18"/>
      <c r="D419" s="18"/>
    </row>
    <row r="420" spans="1:4" ht="19">
      <c r="A420" s="16"/>
      <c r="B420" s="17"/>
      <c r="C420" s="18"/>
      <c r="D420" s="18"/>
    </row>
    <row r="421" spans="1:4" ht="19">
      <c r="A421" s="16"/>
      <c r="B421" s="17"/>
      <c r="C421" s="18"/>
      <c r="D421" s="18"/>
    </row>
    <row r="422" spans="1:4" ht="19">
      <c r="A422" s="16"/>
      <c r="B422" s="17"/>
      <c r="C422" s="18"/>
      <c r="D422" s="18"/>
    </row>
    <row r="423" spans="1:4" ht="19">
      <c r="A423" s="16"/>
      <c r="B423" s="17"/>
      <c r="C423" s="18"/>
      <c r="D423" s="18"/>
    </row>
    <row r="424" spans="1:4" ht="19">
      <c r="A424" s="16"/>
      <c r="B424" s="17"/>
      <c r="C424" s="18"/>
      <c r="D424" s="18"/>
    </row>
    <row r="425" spans="1:4" ht="19">
      <c r="A425" s="16"/>
      <c r="B425" s="17"/>
      <c r="C425" s="18"/>
      <c r="D425" s="18"/>
    </row>
    <row r="426" spans="1:4" ht="19">
      <c r="A426" s="16"/>
      <c r="B426" s="17"/>
      <c r="C426" s="18"/>
      <c r="D426" s="18"/>
    </row>
    <row r="427" spans="1:4" ht="19">
      <c r="A427" s="16"/>
      <c r="B427" s="17"/>
      <c r="C427" s="18"/>
      <c r="D427" s="18"/>
    </row>
    <row r="428" spans="1:4" ht="19">
      <c r="A428" s="16"/>
      <c r="B428" s="17"/>
      <c r="C428" s="18"/>
      <c r="D428" s="18"/>
    </row>
    <row r="429" spans="1:4" ht="19">
      <c r="A429" s="16"/>
      <c r="B429" s="17"/>
      <c r="C429" s="18"/>
      <c r="D429" s="18"/>
    </row>
    <row r="430" spans="1:4" ht="19">
      <c r="A430" s="16"/>
      <c r="B430" s="17"/>
      <c r="C430" s="18"/>
      <c r="D430" s="18"/>
    </row>
    <row r="431" spans="1:4" ht="19">
      <c r="A431" s="16"/>
      <c r="B431" s="17"/>
      <c r="C431" s="18"/>
      <c r="D431" s="18"/>
    </row>
    <row r="432" spans="1:4" ht="19">
      <c r="A432" s="16"/>
      <c r="B432" s="17"/>
      <c r="C432" s="18"/>
      <c r="D432" s="18"/>
    </row>
    <row r="433" spans="1:4" ht="19">
      <c r="A433" s="16"/>
      <c r="B433" s="17"/>
      <c r="C433" s="18"/>
      <c r="D433" s="18"/>
    </row>
    <row r="434" spans="1:4" ht="19">
      <c r="A434" s="16"/>
      <c r="B434" s="17"/>
      <c r="C434" s="18"/>
      <c r="D434" s="18"/>
    </row>
    <row r="435" spans="1:4" ht="19">
      <c r="A435" s="16"/>
      <c r="B435" s="17"/>
      <c r="C435" s="18"/>
      <c r="D435" s="18"/>
    </row>
    <row r="436" spans="1:4" ht="19">
      <c r="A436" s="16"/>
      <c r="B436" s="17"/>
      <c r="C436" s="18"/>
      <c r="D436" s="18"/>
    </row>
    <row r="437" spans="1:4" ht="19">
      <c r="A437" s="16"/>
      <c r="B437" s="17"/>
      <c r="C437" s="18"/>
      <c r="D437" s="18"/>
    </row>
    <row r="438" spans="1:4" ht="19">
      <c r="A438" s="16"/>
      <c r="B438" s="17"/>
      <c r="C438" s="18"/>
      <c r="D438" s="18"/>
    </row>
    <row r="439" spans="1:4" ht="19">
      <c r="A439" s="16"/>
      <c r="B439" s="17"/>
      <c r="C439" s="18"/>
      <c r="D439" s="18"/>
    </row>
    <row r="440" spans="1:4" ht="19">
      <c r="A440" s="16"/>
      <c r="B440" s="17"/>
      <c r="C440" s="18"/>
      <c r="D440" s="18"/>
    </row>
    <row r="441" spans="1:4" ht="19">
      <c r="A441" s="16"/>
      <c r="B441" s="17"/>
      <c r="C441" s="18"/>
      <c r="D441" s="18"/>
    </row>
    <row r="442" spans="1:4" ht="19">
      <c r="A442" s="16"/>
      <c r="B442" s="17"/>
      <c r="C442" s="18"/>
      <c r="D442" s="18"/>
    </row>
    <row r="443" spans="1:4" ht="19">
      <c r="A443" s="16"/>
      <c r="B443" s="17"/>
      <c r="C443" s="18"/>
      <c r="D443" s="18"/>
    </row>
    <row r="444" spans="1:4" ht="19">
      <c r="A444" s="16"/>
      <c r="B444" s="17"/>
      <c r="C444" s="18"/>
      <c r="D444" s="18"/>
    </row>
    <row r="445" spans="1:4" ht="19">
      <c r="A445" s="16"/>
      <c r="B445" s="17"/>
      <c r="C445" s="18"/>
      <c r="D445" s="18"/>
    </row>
    <row r="446" spans="1:4" ht="19">
      <c r="A446" s="16"/>
      <c r="B446" s="17"/>
      <c r="C446" s="18"/>
      <c r="D446" s="18"/>
    </row>
    <row r="447" spans="1:4" ht="19">
      <c r="A447" s="16"/>
      <c r="B447" s="17"/>
      <c r="C447" s="18"/>
      <c r="D447" s="18"/>
    </row>
    <row r="448" spans="1:4" ht="19">
      <c r="A448" s="16"/>
      <c r="B448" s="17"/>
      <c r="C448" s="18"/>
      <c r="D448" s="18"/>
    </row>
    <row r="449" spans="1:4" ht="19">
      <c r="A449" s="16"/>
      <c r="B449" s="17"/>
      <c r="C449" s="18"/>
      <c r="D449" s="18"/>
    </row>
    <row r="450" spans="1:4" ht="19">
      <c r="A450" s="16"/>
      <c r="B450" s="17"/>
      <c r="C450" s="18"/>
      <c r="D450" s="18"/>
    </row>
    <row r="451" spans="1:4" ht="19">
      <c r="A451" s="16"/>
      <c r="B451" s="17"/>
      <c r="C451" s="18"/>
      <c r="D451" s="18"/>
    </row>
    <row r="452" spans="1:4" ht="19">
      <c r="A452" s="16"/>
      <c r="B452" s="17"/>
      <c r="C452" s="18"/>
      <c r="D452" s="18"/>
    </row>
    <row r="453" spans="1:4" ht="19">
      <c r="A453" s="16"/>
      <c r="B453" s="17"/>
      <c r="C453" s="18"/>
      <c r="D453" s="18"/>
    </row>
    <row r="454" spans="1:4" ht="19">
      <c r="A454" s="16"/>
      <c r="B454" s="17"/>
      <c r="C454" s="18"/>
      <c r="D454" s="18"/>
    </row>
    <row r="455" spans="1:4" ht="19">
      <c r="A455" s="16"/>
      <c r="B455" s="17"/>
      <c r="C455" s="18"/>
      <c r="D455" s="18"/>
    </row>
    <row r="456" spans="1:4" ht="19">
      <c r="A456" s="16"/>
      <c r="B456" s="17"/>
      <c r="C456" s="18"/>
      <c r="D456" s="18"/>
    </row>
    <row r="457" spans="1:4" ht="19">
      <c r="A457" s="16"/>
      <c r="B457" s="17"/>
      <c r="C457" s="18"/>
      <c r="D457" s="18"/>
    </row>
    <row r="458" spans="1:4" ht="19">
      <c r="A458" s="16"/>
      <c r="B458" s="17"/>
      <c r="C458" s="18"/>
      <c r="D458" s="18"/>
    </row>
    <row r="459" spans="1:4" ht="19">
      <c r="A459" s="16"/>
      <c r="B459" s="17"/>
      <c r="C459" s="18"/>
      <c r="D459" s="18"/>
    </row>
    <row r="460" spans="1:4" ht="19">
      <c r="A460" s="16"/>
      <c r="B460" s="17"/>
      <c r="C460" s="18"/>
      <c r="D460" s="18"/>
    </row>
    <row r="461" spans="1:4" ht="19">
      <c r="A461" s="16"/>
      <c r="B461" s="17"/>
      <c r="C461" s="18"/>
      <c r="D461" s="18"/>
    </row>
    <row r="462" spans="1:4" ht="19">
      <c r="A462" s="16"/>
      <c r="B462" s="17"/>
      <c r="C462" s="18"/>
      <c r="D462" s="18"/>
    </row>
    <row r="463" spans="1:4" ht="19">
      <c r="A463" s="16"/>
      <c r="B463" s="17"/>
      <c r="C463" s="18"/>
      <c r="D463" s="18"/>
    </row>
    <row r="464" spans="1:4" ht="19">
      <c r="A464" s="16"/>
      <c r="B464" s="17"/>
      <c r="C464" s="18"/>
      <c r="D464" s="18"/>
    </row>
    <row r="465" spans="1:4" ht="19">
      <c r="A465" s="16"/>
      <c r="B465" s="17"/>
      <c r="C465" s="18"/>
      <c r="D465" s="18"/>
    </row>
    <row r="466" spans="1:4" ht="19">
      <c r="A466" s="16"/>
      <c r="B466" s="17"/>
      <c r="C466" s="18"/>
      <c r="D466" s="18"/>
    </row>
    <row r="467" spans="1:4" ht="19">
      <c r="A467" s="16"/>
      <c r="B467" s="17"/>
      <c r="C467" s="18"/>
      <c r="D467" s="18"/>
    </row>
    <row r="468" spans="1:4" ht="19">
      <c r="A468" s="16"/>
      <c r="B468" s="17"/>
      <c r="C468" s="18"/>
      <c r="D468" s="18"/>
    </row>
    <row r="469" spans="1:4" ht="19">
      <c r="A469" s="16"/>
      <c r="B469" s="17"/>
      <c r="C469" s="18"/>
      <c r="D469" s="18"/>
    </row>
    <row r="470" spans="1:4" ht="19">
      <c r="A470" s="16"/>
      <c r="B470" s="17"/>
      <c r="C470" s="18"/>
      <c r="D470" s="18"/>
    </row>
    <row r="471" spans="1:4" ht="19">
      <c r="A471" s="16"/>
      <c r="B471" s="17"/>
      <c r="C471" s="18"/>
      <c r="D471" s="18"/>
    </row>
    <row r="472" spans="1:4" ht="19">
      <c r="A472" s="16"/>
      <c r="B472" s="17"/>
      <c r="C472" s="18"/>
      <c r="D472" s="18"/>
    </row>
    <row r="473" spans="1:4" ht="19">
      <c r="A473" s="16"/>
      <c r="B473" s="17"/>
      <c r="C473" s="18"/>
      <c r="D473" s="18"/>
    </row>
    <row r="474" spans="1:4" ht="19">
      <c r="A474" s="16"/>
      <c r="B474" s="17"/>
      <c r="C474" s="18"/>
      <c r="D474" s="18"/>
    </row>
    <row r="475" spans="1:4" ht="19">
      <c r="A475" s="16"/>
      <c r="B475" s="17"/>
      <c r="C475" s="18"/>
      <c r="D475" s="18"/>
    </row>
    <row r="476" spans="1:4" ht="19">
      <c r="A476" s="16"/>
      <c r="B476" s="17"/>
      <c r="C476" s="18"/>
      <c r="D476" s="18"/>
    </row>
    <row r="477" spans="1:4" ht="19">
      <c r="A477" s="16"/>
      <c r="B477" s="17"/>
      <c r="C477" s="18"/>
      <c r="D477" s="18"/>
    </row>
    <row r="478" spans="1:4" ht="19">
      <c r="A478" s="16"/>
      <c r="B478" s="17"/>
      <c r="C478" s="18"/>
      <c r="D478" s="18"/>
    </row>
    <row r="479" spans="1:4" ht="19">
      <c r="A479" s="16"/>
      <c r="B479" s="17"/>
      <c r="C479" s="18"/>
      <c r="D479" s="18"/>
    </row>
    <row r="480" spans="1:4" ht="19">
      <c r="A480" s="16"/>
      <c r="B480" s="17"/>
      <c r="C480" s="18"/>
      <c r="D480" s="18"/>
    </row>
    <row r="481" spans="1:4" ht="19">
      <c r="A481" s="16"/>
      <c r="B481" s="17"/>
      <c r="C481" s="18"/>
      <c r="D481" s="18"/>
    </row>
    <row r="482" spans="1:4" ht="19">
      <c r="A482" s="16"/>
      <c r="B482" s="17"/>
      <c r="C482" s="18"/>
      <c r="D482" s="18"/>
    </row>
    <row r="483" spans="1:4" ht="19">
      <c r="A483" s="16"/>
      <c r="B483" s="17"/>
      <c r="C483" s="18"/>
      <c r="D483" s="18"/>
    </row>
    <row r="484" spans="1:4" ht="19">
      <c r="A484" s="16"/>
      <c r="B484" s="17"/>
      <c r="C484" s="18"/>
      <c r="D484" s="18"/>
    </row>
    <row r="485" spans="1:4" ht="19">
      <c r="A485" s="16"/>
      <c r="B485" s="17"/>
      <c r="C485" s="18"/>
      <c r="D485" s="18"/>
    </row>
    <row r="486" spans="1:4" ht="19">
      <c r="A486" s="16"/>
      <c r="B486" s="17"/>
      <c r="C486" s="18"/>
      <c r="D486" s="18"/>
    </row>
    <row r="487" spans="1:4" ht="19">
      <c r="A487" s="16"/>
      <c r="B487" s="17"/>
      <c r="C487" s="18"/>
      <c r="D487" s="18"/>
    </row>
    <row r="488" spans="1:4" ht="19">
      <c r="A488" s="16"/>
      <c r="B488" s="17"/>
      <c r="C488" s="18"/>
      <c r="D488" s="18"/>
    </row>
    <row r="489" spans="1:4" ht="19">
      <c r="A489" s="16"/>
      <c r="B489" s="17"/>
      <c r="C489" s="18"/>
      <c r="D489" s="18"/>
    </row>
    <row r="490" spans="1:4" ht="19">
      <c r="A490" s="16"/>
      <c r="B490" s="17"/>
      <c r="C490" s="18"/>
      <c r="D490" s="18"/>
    </row>
    <row r="491" spans="1:4" ht="19">
      <c r="A491" s="16"/>
      <c r="B491" s="17"/>
      <c r="C491" s="18"/>
      <c r="D491" s="18"/>
    </row>
    <row r="492" spans="1:4" ht="19">
      <c r="A492" s="16"/>
      <c r="B492" s="17"/>
      <c r="C492" s="18"/>
      <c r="D492" s="18"/>
    </row>
    <row r="493" spans="1:4" ht="19">
      <c r="A493" s="16"/>
      <c r="B493" s="17"/>
      <c r="C493" s="18"/>
      <c r="D493" s="18"/>
    </row>
    <row r="494" spans="1:4" ht="19">
      <c r="A494" s="16"/>
      <c r="B494" s="17"/>
      <c r="C494" s="18"/>
      <c r="D494" s="18"/>
    </row>
    <row r="495" spans="1:4" ht="19">
      <c r="A495" s="16"/>
      <c r="B495" s="17"/>
      <c r="C495" s="18"/>
      <c r="D495" s="18"/>
    </row>
    <row r="496" spans="1:4" ht="19">
      <c r="A496" s="16"/>
      <c r="B496" s="17"/>
      <c r="C496" s="18"/>
      <c r="D496" s="18"/>
    </row>
    <row r="497" spans="1:4" ht="19">
      <c r="A497" s="16"/>
      <c r="B497" s="17"/>
      <c r="C497" s="18"/>
      <c r="D497" s="18"/>
    </row>
    <row r="498" spans="1:4" ht="19">
      <c r="A498" s="16"/>
      <c r="B498" s="17"/>
      <c r="C498" s="18"/>
      <c r="D498" s="18"/>
    </row>
    <row r="499" spans="1:4" ht="19">
      <c r="A499" s="16"/>
      <c r="B499" s="17"/>
      <c r="C499" s="18"/>
      <c r="D499" s="18"/>
    </row>
    <row r="500" spans="1:4" ht="19">
      <c r="A500" s="16"/>
      <c r="B500" s="17"/>
      <c r="C500" s="18"/>
      <c r="D500" s="18"/>
    </row>
    <row r="501" spans="1:4" ht="19">
      <c r="A501" s="16"/>
      <c r="B501" s="17"/>
      <c r="C501" s="18"/>
      <c r="D501" s="18"/>
    </row>
    <row r="502" spans="1:4" ht="19">
      <c r="A502" s="16"/>
      <c r="B502" s="17"/>
      <c r="C502" s="18"/>
      <c r="D502" s="18"/>
    </row>
    <row r="503" spans="1:4" ht="19">
      <c r="A503" s="16"/>
      <c r="B503" s="17"/>
      <c r="C503" s="18"/>
      <c r="D503" s="18"/>
    </row>
    <row r="504" spans="1:4" ht="19">
      <c r="A504" s="16"/>
      <c r="B504" s="17"/>
      <c r="C504" s="18"/>
      <c r="D504" s="18"/>
    </row>
    <row r="505" spans="1:4" ht="19">
      <c r="A505" s="16"/>
      <c r="B505" s="17"/>
      <c r="C505" s="18"/>
      <c r="D505" s="18"/>
    </row>
    <row r="506" spans="1:4" ht="19">
      <c r="A506" s="16"/>
      <c r="B506" s="17"/>
      <c r="C506" s="18"/>
      <c r="D506" s="18"/>
    </row>
    <row r="507" spans="1:4" ht="19">
      <c r="A507" s="16"/>
      <c r="B507" s="17"/>
      <c r="C507" s="18"/>
      <c r="D507" s="18"/>
    </row>
    <row r="508" spans="1:4" ht="19">
      <c r="A508" s="16"/>
      <c r="B508" s="17"/>
      <c r="C508" s="18"/>
      <c r="D508" s="18"/>
    </row>
    <row r="509" spans="1:4" ht="19">
      <c r="A509" s="16"/>
      <c r="B509" s="17"/>
      <c r="C509" s="18"/>
      <c r="D509" s="18"/>
    </row>
    <row r="510" spans="1:4" ht="19">
      <c r="A510" s="16"/>
      <c r="B510" s="17"/>
      <c r="C510" s="18"/>
      <c r="D510" s="18"/>
    </row>
    <row r="511" spans="1:4" ht="19">
      <c r="A511" s="16"/>
      <c r="B511" s="17"/>
      <c r="C511" s="18"/>
      <c r="D511" s="18"/>
    </row>
    <row r="512" spans="1:4" ht="19">
      <c r="A512" s="16"/>
      <c r="B512" s="17"/>
      <c r="C512" s="18"/>
      <c r="D512" s="18"/>
    </row>
    <row r="513" spans="1:4" ht="19">
      <c r="A513" s="16"/>
      <c r="B513" s="17"/>
      <c r="C513" s="18"/>
      <c r="D513" s="18"/>
    </row>
    <row r="514" spans="1:4" ht="19">
      <c r="A514" s="16"/>
      <c r="B514" s="17"/>
      <c r="C514" s="18"/>
      <c r="D514" s="18"/>
    </row>
    <row r="515" spans="1:4" ht="19">
      <c r="A515" s="16"/>
      <c r="B515" s="17"/>
      <c r="C515" s="18"/>
      <c r="D515" s="18"/>
    </row>
    <row r="516" spans="1:4" ht="19">
      <c r="A516" s="16"/>
      <c r="B516" s="17"/>
      <c r="C516" s="18"/>
      <c r="D516" s="18"/>
    </row>
    <row r="517" spans="1:4" ht="19">
      <c r="A517" s="16"/>
      <c r="B517" s="17"/>
      <c r="C517" s="18"/>
      <c r="D517" s="18"/>
    </row>
    <row r="518" spans="1:4" ht="19">
      <c r="A518" s="16"/>
      <c r="B518" s="17"/>
      <c r="C518" s="18"/>
      <c r="D518" s="18"/>
    </row>
    <row r="519" spans="1:4" ht="19">
      <c r="A519" s="16"/>
      <c r="B519" s="17"/>
      <c r="C519" s="18"/>
      <c r="D519" s="18"/>
    </row>
    <row r="520" spans="1:4" ht="19">
      <c r="A520" s="16"/>
      <c r="B520" s="17"/>
      <c r="C520" s="18"/>
      <c r="D520" s="18"/>
    </row>
    <row r="521" spans="1:4" ht="19">
      <c r="A521" s="16"/>
      <c r="B521" s="17"/>
      <c r="C521" s="18"/>
      <c r="D521" s="18"/>
    </row>
    <row r="522" spans="1:4" ht="19">
      <c r="A522" s="16"/>
      <c r="B522" s="17"/>
      <c r="C522" s="18"/>
      <c r="D522" s="18"/>
    </row>
    <row r="523" spans="1:4" ht="19">
      <c r="A523" s="16"/>
      <c r="B523" s="17"/>
      <c r="C523" s="18"/>
      <c r="D523" s="18"/>
    </row>
    <row r="524" spans="1:4" ht="19">
      <c r="A524" s="16"/>
      <c r="B524" s="17"/>
      <c r="C524" s="18"/>
      <c r="D524" s="18"/>
    </row>
    <row r="525" spans="1:4" ht="19">
      <c r="A525" s="16"/>
      <c r="B525" s="17"/>
      <c r="C525" s="18"/>
      <c r="D525" s="18"/>
    </row>
    <row r="526" spans="1:4" ht="19">
      <c r="A526" s="16"/>
      <c r="B526" s="17"/>
      <c r="C526" s="18"/>
      <c r="D526" s="18"/>
    </row>
    <row r="527" spans="1:4" ht="19">
      <c r="A527" s="16"/>
      <c r="B527" s="17"/>
      <c r="C527" s="18"/>
      <c r="D527" s="18"/>
    </row>
    <row r="528" spans="1:4" ht="19">
      <c r="A528" s="16"/>
      <c r="B528" s="17"/>
      <c r="C528" s="18"/>
      <c r="D528" s="18"/>
    </row>
    <row r="529" spans="1:4" ht="19">
      <c r="A529" s="16"/>
      <c r="B529" s="17"/>
      <c r="C529" s="18"/>
      <c r="D529" s="18"/>
    </row>
    <row r="530" spans="1:4" ht="19">
      <c r="A530" s="16"/>
      <c r="B530" s="17"/>
      <c r="C530" s="18"/>
      <c r="D530" s="18"/>
    </row>
    <row r="531" spans="1:4" ht="19">
      <c r="A531" s="16"/>
      <c r="B531" s="17"/>
      <c r="C531" s="18"/>
      <c r="D531" s="18"/>
    </row>
    <row r="532" spans="1:4" ht="19">
      <c r="A532" s="16"/>
      <c r="B532" s="17"/>
      <c r="C532" s="18"/>
      <c r="D532" s="18"/>
    </row>
    <row r="533" spans="1:4" ht="19">
      <c r="A533" s="16"/>
      <c r="B533" s="17"/>
      <c r="C533" s="18"/>
      <c r="D533" s="18"/>
    </row>
    <row r="534" spans="1:4" ht="19">
      <c r="A534" s="16"/>
      <c r="B534" s="17"/>
      <c r="C534" s="18"/>
      <c r="D534" s="18"/>
    </row>
    <row r="535" spans="1:4" ht="19">
      <c r="A535" s="16"/>
      <c r="B535" s="17"/>
      <c r="C535" s="18"/>
      <c r="D535" s="18"/>
    </row>
    <row r="536" spans="1:4" ht="19">
      <c r="A536" s="16"/>
      <c r="B536" s="17"/>
      <c r="C536" s="18"/>
      <c r="D536" s="18"/>
    </row>
    <row r="537" spans="1:4" ht="19">
      <c r="A537" s="16"/>
      <c r="B537" s="17"/>
      <c r="C537" s="18"/>
      <c r="D537" s="18"/>
    </row>
    <row r="538" spans="1:4" ht="19">
      <c r="A538" s="16"/>
      <c r="B538" s="17"/>
      <c r="C538" s="18"/>
      <c r="D538" s="18"/>
    </row>
    <row r="539" spans="1:4" ht="19">
      <c r="A539" s="16"/>
      <c r="B539" s="17"/>
      <c r="C539" s="18"/>
      <c r="D539" s="18"/>
    </row>
    <row r="540" spans="1:4" ht="19">
      <c r="A540" s="16"/>
      <c r="B540" s="17"/>
      <c r="C540" s="18"/>
      <c r="D540" s="18"/>
    </row>
    <row r="541" spans="1:4" ht="19">
      <c r="A541" s="16"/>
      <c r="B541" s="17"/>
      <c r="C541" s="18"/>
      <c r="D541" s="18"/>
    </row>
    <row r="542" spans="1:4" ht="19">
      <c r="A542" s="16"/>
      <c r="B542" s="17"/>
      <c r="C542" s="18"/>
      <c r="D542" s="18"/>
    </row>
    <row r="543" spans="1:4" ht="19">
      <c r="A543" s="16"/>
      <c r="B543" s="17"/>
      <c r="C543" s="18"/>
      <c r="D543" s="18"/>
    </row>
    <row r="544" spans="1:4" ht="19">
      <c r="A544" s="16"/>
      <c r="B544" s="17"/>
      <c r="C544" s="18"/>
      <c r="D544" s="18"/>
    </row>
    <row r="545" spans="1:4" ht="19">
      <c r="A545" s="16"/>
      <c r="B545" s="17"/>
      <c r="C545" s="18"/>
      <c r="D545" s="18"/>
    </row>
    <row r="546" spans="1:4" ht="19">
      <c r="A546" s="16"/>
      <c r="B546" s="17"/>
      <c r="C546" s="18"/>
      <c r="D546" s="18"/>
    </row>
    <row r="547" spans="1:4" ht="19">
      <c r="A547" s="16"/>
      <c r="B547" s="17"/>
      <c r="C547" s="18"/>
      <c r="D547" s="18"/>
    </row>
    <row r="548" spans="1:4" ht="19">
      <c r="A548" s="16"/>
      <c r="B548" s="17"/>
      <c r="C548" s="18"/>
      <c r="D548" s="18"/>
    </row>
    <row r="549" spans="1:4" ht="19">
      <c r="A549" s="16"/>
      <c r="B549" s="17"/>
      <c r="C549" s="18"/>
      <c r="D549" s="18"/>
    </row>
    <row r="550" spans="1:4" ht="19">
      <c r="A550" s="16"/>
      <c r="B550" s="17"/>
      <c r="C550" s="18"/>
      <c r="D550" s="18"/>
    </row>
    <row r="551" spans="1:4" ht="19">
      <c r="A551" s="16"/>
      <c r="B551" s="17"/>
      <c r="C551" s="18"/>
      <c r="D551" s="18"/>
    </row>
    <row r="552" spans="1:4" ht="19">
      <c r="A552" s="16"/>
      <c r="B552" s="17"/>
      <c r="C552" s="18"/>
      <c r="D552" s="18"/>
    </row>
    <row r="553" spans="1:4" ht="19">
      <c r="A553" s="16"/>
      <c r="B553" s="17"/>
      <c r="C553" s="18"/>
      <c r="D553" s="18"/>
    </row>
    <row r="554" spans="1:4" ht="19">
      <c r="A554" s="16"/>
      <c r="B554" s="17"/>
      <c r="C554" s="18"/>
      <c r="D554" s="18"/>
    </row>
    <row r="555" spans="1:4" ht="19">
      <c r="A555" s="16"/>
      <c r="B555" s="17"/>
      <c r="C555" s="18"/>
      <c r="D555" s="18"/>
    </row>
    <row r="556" spans="1:4" ht="19">
      <c r="A556" s="16"/>
      <c r="B556" s="17"/>
      <c r="C556" s="18"/>
      <c r="D556" s="18"/>
    </row>
    <row r="557" spans="1:4" ht="19">
      <c r="A557" s="16"/>
      <c r="B557" s="17"/>
      <c r="C557" s="18"/>
      <c r="D557" s="18"/>
    </row>
    <row r="558" spans="1:4" ht="19">
      <c r="A558" s="16"/>
      <c r="B558" s="17"/>
      <c r="C558" s="18"/>
      <c r="D558" s="18"/>
    </row>
    <row r="559" spans="1:4" ht="19">
      <c r="A559" s="16"/>
      <c r="B559" s="17"/>
      <c r="C559" s="18"/>
      <c r="D559" s="18"/>
    </row>
    <row r="560" spans="1:4" ht="19">
      <c r="A560" s="16"/>
      <c r="B560" s="17"/>
      <c r="C560" s="18"/>
      <c r="D560" s="18"/>
    </row>
    <row r="561" spans="1:4" ht="19">
      <c r="A561" s="16"/>
      <c r="B561" s="17"/>
      <c r="C561" s="18"/>
      <c r="D561" s="18"/>
    </row>
    <row r="562" spans="1:4" ht="19">
      <c r="A562" s="16"/>
      <c r="B562" s="17"/>
      <c r="C562" s="18"/>
      <c r="D562" s="18"/>
    </row>
    <row r="563" spans="1:4" ht="19">
      <c r="A563" s="16"/>
      <c r="B563" s="17"/>
      <c r="C563" s="18"/>
      <c r="D563" s="18"/>
    </row>
    <row r="564" spans="1:4" ht="19">
      <c r="A564" s="16"/>
      <c r="B564" s="17"/>
      <c r="C564" s="18"/>
      <c r="D564" s="18"/>
    </row>
    <row r="565" spans="1:4" ht="19">
      <c r="A565" s="16"/>
      <c r="B565" s="17"/>
      <c r="C565" s="18"/>
      <c r="D565" s="18"/>
    </row>
    <row r="566" spans="1:4" ht="19">
      <c r="A566" s="16"/>
      <c r="B566" s="17"/>
      <c r="C566" s="18"/>
      <c r="D566" s="18"/>
    </row>
    <row r="567" spans="1:4" ht="19">
      <c r="A567" s="16"/>
      <c r="B567" s="17"/>
      <c r="C567" s="18"/>
      <c r="D567" s="18"/>
    </row>
    <row r="568" spans="1:4" ht="19">
      <c r="A568" s="16"/>
      <c r="B568" s="17"/>
      <c r="C568" s="18"/>
      <c r="D568" s="18"/>
    </row>
    <row r="569" spans="1:4" ht="19">
      <c r="A569" s="16"/>
      <c r="B569" s="17"/>
      <c r="C569" s="18"/>
      <c r="D569" s="18"/>
    </row>
    <row r="570" spans="1:4" ht="19">
      <c r="A570" s="16"/>
      <c r="B570" s="17"/>
      <c r="C570" s="18"/>
      <c r="D570" s="18"/>
    </row>
    <row r="571" spans="1:4" ht="19">
      <c r="A571" s="16"/>
      <c r="B571" s="17"/>
      <c r="C571" s="18"/>
      <c r="D571" s="18"/>
    </row>
    <row r="572" spans="1:4" ht="19">
      <c r="A572" s="16"/>
      <c r="B572" s="17"/>
      <c r="C572" s="18"/>
      <c r="D572" s="18"/>
    </row>
    <row r="573" spans="1:4" ht="19">
      <c r="A573" s="16"/>
      <c r="B573" s="17"/>
      <c r="C573" s="18"/>
      <c r="D573" s="18"/>
    </row>
    <row r="574" spans="1:4" ht="19">
      <c r="A574" s="16"/>
      <c r="B574" s="17"/>
      <c r="C574" s="18"/>
      <c r="D574" s="18"/>
    </row>
    <row r="575" spans="1:4" ht="19">
      <c r="A575" s="16"/>
      <c r="B575" s="17"/>
      <c r="C575" s="18"/>
      <c r="D575" s="18"/>
    </row>
    <row r="576" spans="1:4" ht="19">
      <c r="A576" s="16"/>
      <c r="B576" s="17"/>
      <c r="C576" s="18"/>
      <c r="D576" s="18"/>
    </row>
    <row r="577" spans="1:4" ht="19">
      <c r="A577" s="16"/>
      <c r="B577" s="17"/>
      <c r="C577" s="18"/>
      <c r="D577" s="18"/>
    </row>
    <row r="578" spans="1:4" ht="19">
      <c r="A578" s="16"/>
      <c r="B578" s="17"/>
      <c r="C578" s="18"/>
      <c r="D578" s="18"/>
    </row>
    <row r="579" spans="1:4" ht="19">
      <c r="A579" s="16"/>
      <c r="B579" s="17"/>
      <c r="C579" s="18"/>
      <c r="D579" s="18"/>
    </row>
    <row r="580" spans="1:4" ht="19">
      <c r="A580" s="16"/>
      <c r="B580" s="17"/>
      <c r="C580" s="18"/>
      <c r="D580" s="18"/>
    </row>
    <row r="581" spans="1:4" ht="19">
      <c r="A581" s="16"/>
      <c r="B581" s="17"/>
      <c r="C581" s="18"/>
      <c r="D581" s="18"/>
    </row>
    <row r="582" spans="1:4" ht="19">
      <c r="A582" s="16"/>
      <c r="B582" s="17"/>
      <c r="C582" s="18"/>
      <c r="D582" s="18"/>
    </row>
    <row r="583" spans="1:4" ht="19">
      <c r="A583" s="16"/>
      <c r="B583" s="17"/>
      <c r="C583" s="18"/>
      <c r="D583" s="18"/>
    </row>
    <row r="584" spans="1:4" ht="19">
      <c r="A584" s="16"/>
      <c r="B584" s="17"/>
      <c r="C584" s="18"/>
      <c r="D584" s="18"/>
    </row>
    <row r="585" spans="1:4" ht="19">
      <c r="A585" s="16"/>
      <c r="B585" s="17"/>
      <c r="C585" s="18"/>
      <c r="D585" s="18"/>
    </row>
    <row r="586" spans="1:4" ht="19">
      <c r="A586" s="16"/>
      <c r="B586" s="17"/>
      <c r="C586" s="18"/>
      <c r="D586" s="18"/>
    </row>
    <row r="587" spans="1:4" ht="19">
      <c r="A587" s="16"/>
      <c r="B587" s="17"/>
      <c r="C587" s="18"/>
      <c r="D587" s="18"/>
    </row>
    <row r="588" spans="1:4" ht="19">
      <c r="A588" s="16"/>
      <c r="B588" s="17"/>
      <c r="C588" s="18"/>
      <c r="D588" s="18"/>
    </row>
    <row r="589" spans="1:4" ht="19">
      <c r="A589" s="16"/>
      <c r="B589" s="17"/>
      <c r="C589" s="18"/>
      <c r="D589" s="18"/>
    </row>
  </sheetData>
  <mergeCells count="70">
    <mergeCell ref="C195:D195"/>
    <mergeCell ref="C196:D196"/>
    <mergeCell ref="C197:D197"/>
    <mergeCell ref="C190:D190"/>
    <mergeCell ref="C191:D191"/>
    <mergeCell ref="C192:D192"/>
    <mergeCell ref="C193:D193"/>
    <mergeCell ref="C194:D194"/>
    <mergeCell ref="B184:B185"/>
    <mergeCell ref="C184:C185"/>
    <mergeCell ref="C187:D187"/>
    <mergeCell ref="C188:D188"/>
    <mergeCell ref="C189:D189"/>
    <mergeCell ref="C146:D146"/>
    <mergeCell ref="C147:D147"/>
    <mergeCell ref="C148:D148"/>
    <mergeCell ref="C149:D149"/>
    <mergeCell ref="B182:C182"/>
    <mergeCell ref="C141:D141"/>
    <mergeCell ref="C142:D142"/>
    <mergeCell ref="C143:D143"/>
    <mergeCell ref="C144:D144"/>
    <mergeCell ref="C145:D145"/>
    <mergeCell ref="B134:C134"/>
    <mergeCell ref="B136:B137"/>
    <mergeCell ref="C136:C137"/>
    <mergeCell ref="C139:D139"/>
    <mergeCell ref="C140:D140"/>
    <mergeCell ref="C99:D99"/>
    <mergeCell ref="C100:D100"/>
    <mergeCell ref="C101:D101"/>
    <mergeCell ref="C102:D102"/>
    <mergeCell ref="C103:D103"/>
    <mergeCell ref="C94:D94"/>
    <mergeCell ref="C95:D95"/>
    <mergeCell ref="C96:D96"/>
    <mergeCell ref="C97:D97"/>
    <mergeCell ref="C98:D98"/>
    <mergeCell ref="C54:D54"/>
    <mergeCell ref="B88:C88"/>
    <mergeCell ref="B90:B91"/>
    <mergeCell ref="C90:C91"/>
    <mergeCell ref="C93:D93"/>
    <mergeCell ref="C50:D50"/>
    <mergeCell ref="C51:D51"/>
    <mergeCell ref="C52:D52"/>
    <mergeCell ref="C53:D53"/>
    <mergeCell ref="B39:C39"/>
    <mergeCell ref="B41:B42"/>
    <mergeCell ref="C41:C42"/>
    <mergeCell ref="C45:D45"/>
    <mergeCell ref="C46:D46"/>
    <mergeCell ref="C47:D47"/>
    <mergeCell ref="C48:D48"/>
    <mergeCell ref="C49:D49"/>
    <mergeCell ref="C44:D44"/>
    <mergeCell ref="B2:C2"/>
    <mergeCell ref="B4:B5"/>
    <mergeCell ref="C4:C5"/>
    <mergeCell ref="C17:D17"/>
    <mergeCell ref="C8:D8"/>
    <mergeCell ref="C9:D9"/>
    <mergeCell ref="C10:D10"/>
    <mergeCell ref="C11:D11"/>
    <mergeCell ref="C12:D12"/>
    <mergeCell ref="C15:D15"/>
    <mergeCell ref="C16:D16"/>
    <mergeCell ref="C13:D13"/>
    <mergeCell ref="C14:D14"/>
    <mergeCell ref="C7:D7"/>
  </mergeCells>
  <dataValidations count="1">
    <dataValidation allowBlank="1" showErrorMessage="1" promptTitle="Wydział" prompt="Proszę wybrać Wydział z listy rozwijanej" sqref="C4:D4 C41:D41 C90:D90 C136:D136 C184:D184" xr:uid="{7985E8D2-7860-4CAB-AA24-719FAD7E299C}"/>
  </dataValidations>
  <pageMargins left="0.25" right="0.41785714285714287" top="0.75" bottom="0.75" header="0.3" footer="0.3"/>
  <pageSetup paperSize="9" scale="49" fitToHeight="0" orientation="portrait" r:id="rId1"/>
  <headerFooter scaleWithDoc="0">
    <oddHeader>&amp;C&amp;"SGGW Sans Medium,Standardowy"Dobre praktyki wyszczególnione w ramach poszczególnych kierunków studiów</oddHeader>
    <oddFooter>&amp;C&amp;"SGGW Sans Medium,Standardowy"&amp;P z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97CA57B4-4291-43B6-A7C2-A51F8FC14C83}">
          <x14:formula1>
            <xm:f>WYDZIAŁY!$A$2:$A$15</xm:f>
          </x14:formula1>
          <xm:sqref>D3 D40 D89 D135 D183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6D64-2894-4A56-9FEE-29FB59E32B0C}">
  <sheetPr>
    <pageSetUpPr fitToPage="1"/>
  </sheetPr>
  <dimension ref="A1:H89"/>
  <sheetViews>
    <sheetView showGridLines="0" zoomScale="120" zoomScaleNormal="120" zoomScaleSheetLayoutView="90" workbookViewId="0">
      <pane xSplit="1" ySplit="11" topLeftCell="B12" activePane="bottomRight" state="frozen"/>
      <selection pane="topRight" activeCell="B72" sqref="B72"/>
      <selection pane="bottomLeft" activeCell="B72" sqref="B72"/>
      <selection pane="bottomRight" activeCell="D15" sqref="A9:H74"/>
    </sheetView>
  </sheetViews>
  <sheetFormatPr baseColWidth="10" defaultColWidth="6.5" defaultRowHeight="15"/>
  <cols>
    <col min="1" max="1" width="6.33203125" style="65" customWidth="1"/>
    <col min="2" max="2" width="77.6640625" style="9" customWidth="1"/>
    <col min="3" max="3" width="22.83203125" style="20" customWidth="1"/>
    <col min="4" max="4" width="62.5" style="20" customWidth="1"/>
    <col min="5" max="5" width="48.83203125" style="20" customWidth="1"/>
    <col min="6" max="6" width="6" style="63" customWidth="1"/>
    <col min="7" max="7" width="5.6640625" style="63" customWidth="1"/>
    <col min="8" max="8" width="6.33203125" style="63" customWidth="1"/>
    <col min="9" max="16384" width="6.5" style="20"/>
  </cols>
  <sheetData>
    <row r="1" spans="1:8">
      <c r="A1" s="153"/>
      <c r="B1" s="153"/>
      <c r="C1" s="153"/>
      <c r="D1" s="153"/>
      <c r="E1" s="153"/>
      <c r="F1" s="153"/>
      <c r="G1" s="153"/>
      <c r="H1" s="153"/>
    </row>
    <row r="2" spans="1:8">
      <c r="B2" s="123" t="s">
        <v>162</v>
      </c>
      <c r="C2" s="123"/>
      <c r="D2" s="123"/>
    </row>
    <row r="3" spans="1:8" ht="13" customHeight="1">
      <c r="B3" s="123"/>
      <c r="C3" s="123"/>
      <c r="D3" s="123"/>
      <c r="E3" s="28"/>
      <c r="F3" s="28"/>
      <c r="G3" s="28"/>
      <c r="H3" s="28"/>
    </row>
    <row r="4" spans="1:8" ht="37.5" customHeight="1">
      <c r="B4" s="123"/>
      <c r="C4" s="123"/>
      <c r="D4" s="123"/>
      <c r="E4" s="25"/>
      <c r="F4" s="25"/>
      <c r="G4" s="25"/>
      <c r="H4" s="25"/>
    </row>
    <row r="5" spans="1:8" ht="12.75" customHeight="1">
      <c r="C5" s="66"/>
      <c r="D5" s="66"/>
      <c r="E5" s="67"/>
      <c r="F5" s="68"/>
      <c r="G5" s="68"/>
      <c r="H5" s="68"/>
    </row>
    <row r="6" spans="1:8" ht="23">
      <c r="A6" s="157" t="str">
        <f>Start!A12</f>
        <v>WYDZIAŁ BIOLOGII I BIOTECHNOLOGII</v>
      </c>
      <c r="B6" s="157"/>
      <c r="C6" s="157"/>
      <c r="D6" s="157" t="s">
        <v>163</v>
      </c>
      <c r="E6" s="157"/>
      <c r="F6" s="157"/>
      <c r="G6" s="157"/>
      <c r="H6" s="157"/>
    </row>
    <row r="7" spans="1:8" ht="7.5" customHeight="1">
      <c r="D7" s="69"/>
    </row>
    <row r="8" spans="1:8" ht="23.25" customHeight="1"/>
    <row r="9" spans="1:8" ht="16">
      <c r="A9" s="190" t="s">
        <v>164</v>
      </c>
      <c r="B9" s="191" t="s">
        <v>165</v>
      </c>
      <c r="C9" s="191" t="s">
        <v>166</v>
      </c>
      <c r="D9" s="191" t="s">
        <v>167</v>
      </c>
      <c r="E9" s="191" t="s">
        <v>168</v>
      </c>
      <c r="F9" s="192" t="s">
        <v>169</v>
      </c>
      <c r="G9" s="192"/>
      <c r="H9" s="192"/>
    </row>
    <row r="10" spans="1:8" ht="61" customHeight="1">
      <c r="A10" s="154" t="s">
        <v>16</v>
      </c>
      <c r="B10" s="155" t="s">
        <v>170</v>
      </c>
      <c r="C10" s="155" t="s">
        <v>171</v>
      </c>
      <c r="D10" s="155" t="s">
        <v>172</v>
      </c>
      <c r="E10" s="155" t="s">
        <v>173</v>
      </c>
      <c r="F10" s="155" t="s">
        <v>174</v>
      </c>
      <c r="G10" s="155"/>
      <c r="H10" s="155"/>
    </row>
    <row r="11" spans="1:8" ht="58" customHeight="1">
      <c r="A11" s="154"/>
      <c r="B11" s="155"/>
      <c r="C11" s="155"/>
      <c r="D11" s="155"/>
      <c r="E11" s="155"/>
      <c r="F11" s="70" t="s">
        <v>175</v>
      </c>
      <c r="G11" s="70" t="s">
        <v>176</v>
      </c>
      <c r="H11" s="70" t="s">
        <v>177</v>
      </c>
    </row>
    <row r="12" spans="1:8" ht="19">
      <c r="A12" s="193"/>
      <c r="B12" s="151" t="s">
        <v>178</v>
      </c>
      <c r="C12" s="151"/>
      <c r="D12" s="151"/>
      <c r="E12" s="151"/>
      <c r="F12" s="64">
        <v>3</v>
      </c>
      <c r="G12" s="64">
        <v>2</v>
      </c>
      <c r="H12" s="64">
        <v>1</v>
      </c>
    </row>
    <row r="13" spans="1:8" ht="176">
      <c r="A13" s="194" t="s">
        <v>116</v>
      </c>
      <c r="B13" s="33" t="s">
        <v>179</v>
      </c>
      <c r="C13" s="189" t="s">
        <v>180</v>
      </c>
      <c r="D13" s="195" t="s">
        <v>498</v>
      </c>
      <c r="E13" s="189"/>
      <c r="F13" s="196" t="s">
        <v>181</v>
      </c>
      <c r="G13" s="196"/>
      <c r="H13" s="196"/>
    </row>
    <row r="14" spans="1:8" ht="160">
      <c r="A14" s="194" t="s">
        <v>117</v>
      </c>
      <c r="B14" s="33" t="s">
        <v>182</v>
      </c>
      <c r="C14" s="189" t="s">
        <v>183</v>
      </c>
      <c r="D14" s="189" t="s">
        <v>184</v>
      </c>
      <c r="E14" s="189"/>
      <c r="F14" s="196" t="s">
        <v>181</v>
      </c>
      <c r="G14" s="196"/>
      <c r="H14" s="196"/>
    </row>
    <row r="15" spans="1:8" ht="99.25" customHeight="1">
      <c r="A15" s="194" t="s">
        <v>118</v>
      </c>
      <c r="B15" s="33" t="s">
        <v>185</v>
      </c>
      <c r="C15" s="189"/>
      <c r="D15" s="189" t="s">
        <v>186</v>
      </c>
      <c r="E15" s="189"/>
      <c r="F15" s="196"/>
      <c r="G15" s="196"/>
      <c r="H15" s="196"/>
    </row>
    <row r="16" spans="1:8" ht="99.25" customHeight="1">
      <c r="A16" s="194" t="s">
        <v>119</v>
      </c>
      <c r="B16" s="33" t="s">
        <v>187</v>
      </c>
      <c r="C16" s="189"/>
      <c r="D16" s="189" t="s">
        <v>186</v>
      </c>
      <c r="E16" s="189"/>
      <c r="F16" s="196"/>
      <c r="G16" s="196"/>
      <c r="H16" s="196"/>
    </row>
    <row r="17" spans="1:8" ht="36" customHeight="1">
      <c r="A17" s="197"/>
      <c r="B17" s="198"/>
      <c r="C17" s="199"/>
      <c r="D17" s="156" t="str">
        <f>_xlfn.CONCAT("DOBRE PRAKTYKI dla ",B12)</f>
        <v xml:space="preserve">DOBRE PRAKTYKI dla Kryterium 1. Konstrukcja programu studiów: koncepcja, cele kształcenia i efekty uczenia się </v>
      </c>
      <c r="E17" s="156"/>
      <c r="F17" s="158"/>
      <c r="G17" s="159"/>
      <c r="H17" s="160"/>
    </row>
    <row r="18" spans="1:8" ht="48" customHeight="1">
      <c r="A18" s="200"/>
      <c r="B18" s="201"/>
      <c r="C18" s="202"/>
      <c r="D18" s="203" t="s">
        <v>188</v>
      </c>
      <c r="E18" s="203"/>
      <c r="F18" s="161"/>
      <c r="G18" s="162"/>
      <c r="H18" s="163"/>
    </row>
    <row r="19" spans="1:8" ht="43.5" customHeight="1">
      <c r="A19" s="193"/>
      <c r="B19" s="151" t="s">
        <v>104</v>
      </c>
      <c r="C19" s="151"/>
      <c r="D19" s="151"/>
      <c r="E19" s="151"/>
      <c r="F19" s="148"/>
      <c r="G19" s="149"/>
      <c r="H19" s="150"/>
    </row>
    <row r="20" spans="1:8" ht="99.25" customHeight="1">
      <c r="A20" s="194" t="s">
        <v>120</v>
      </c>
      <c r="B20" s="195" t="s">
        <v>189</v>
      </c>
      <c r="C20" s="189" t="s">
        <v>190</v>
      </c>
      <c r="D20" s="189" t="s">
        <v>191</v>
      </c>
      <c r="E20" s="189" t="s">
        <v>192</v>
      </c>
      <c r="F20" s="196" t="s">
        <v>181</v>
      </c>
      <c r="G20" s="196"/>
      <c r="H20" s="196"/>
    </row>
    <row r="21" spans="1:8" ht="99.25" customHeight="1">
      <c r="A21" s="194" t="s">
        <v>121</v>
      </c>
      <c r="B21" s="195" t="s">
        <v>193</v>
      </c>
      <c r="C21" s="189"/>
      <c r="D21" s="189" t="s">
        <v>186</v>
      </c>
      <c r="E21" s="189"/>
      <c r="F21" s="196"/>
      <c r="G21" s="196"/>
      <c r="H21" s="196"/>
    </row>
    <row r="22" spans="1:8" ht="144">
      <c r="A22" s="194" t="s">
        <v>122</v>
      </c>
      <c r="B22" s="195" t="s">
        <v>194</v>
      </c>
      <c r="C22" s="189" t="s">
        <v>190</v>
      </c>
      <c r="D22" s="189" t="s">
        <v>195</v>
      </c>
      <c r="E22" s="189"/>
      <c r="F22" s="196" t="s">
        <v>181</v>
      </c>
      <c r="G22" s="196"/>
      <c r="H22" s="196"/>
    </row>
    <row r="23" spans="1:8" ht="111" customHeight="1" thickBot="1">
      <c r="A23" s="194" t="s">
        <v>123</v>
      </c>
      <c r="B23" s="195" t="s">
        <v>196</v>
      </c>
      <c r="C23" s="189"/>
      <c r="D23" s="189" t="s">
        <v>186</v>
      </c>
      <c r="E23" s="189"/>
      <c r="F23" s="196"/>
      <c r="G23" s="196"/>
      <c r="H23" s="196"/>
    </row>
    <row r="24" spans="1:8" ht="273" thickBot="1">
      <c r="A24" s="194" t="s">
        <v>124</v>
      </c>
      <c r="B24" s="195" t="s">
        <v>197</v>
      </c>
      <c r="C24" s="74" t="s">
        <v>190</v>
      </c>
      <c r="D24" s="189" t="s">
        <v>198</v>
      </c>
      <c r="E24" s="189"/>
      <c r="F24" s="196" t="s">
        <v>181</v>
      </c>
      <c r="G24" s="196"/>
      <c r="H24" s="196"/>
    </row>
    <row r="25" spans="1:8" ht="350">
      <c r="A25" s="194" t="s">
        <v>125</v>
      </c>
      <c r="B25" s="195" t="s">
        <v>199</v>
      </c>
      <c r="C25" s="189" t="s">
        <v>200</v>
      </c>
      <c r="D25" s="189" t="s">
        <v>464</v>
      </c>
      <c r="E25" s="189"/>
      <c r="F25" s="196" t="s">
        <v>181</v>
      </c>
      <c r="G25" s="196"/>
      <c r="H25" s="196"/>
    </row>
    <row r="26" spans="1:8" ht="99.25" customHeight="1">
      <c r="A26" s="194" t="s">
        <v>126</v>
      </c>
      <c r="B26" s="195" t="s">
        <v>201</v>
      </c>
      <c r="C26" s="189"/>
      <c r="D26" s="189" t="s">
        <v>186</v>
      </c>
      <c r="E26" s="189"/>
      <c r="F26" s="196"/>
      <c r="G26" s="196"/>
      <c r="H26" s="196"/>
    </row>
    <row r="27" spans="1:8" ht="240">
      <c r="A27" s="194" t="s">
        <v>127</v>
      </c>
      <c r="B27" s="189" t="s">
        <v>202</v>
      </c>
      <c r="C27" s="189" t="s">
        <v>203</v>
      </c>
      <c r="D27" s="189" t="s">
        <v>204</v>
      </c>
      <c r="E27" s="189"/>
      <c r="F27" s="196" t="s">
        <v>181</v>
      </c>
      <c r="G27" s="196"/>
      <c r="H27" s="196"/>
    </row>
    <row r="28" spans="1:8" ht="99.25" customHeight="1">
      <c r="A28" s="194" t="s">
        <v>128</v>
      </c>
      <c r="B28" s="189" t="s">
        <v>205</v>
      </c>
      <c r="C28" s="189"/>
      <c r="D28" s="189" t="s">
        <v>186</v>
      </c>
      <c r="E28" s="189"/>
      <c r="F28" s="196"/>
      <c r="G28" s="196"/>
      <c r="H28" s="196"/>
    </row>
    <row r="29" spans="1:8" ht="70.5" customHeight="1">
      <c r="A29" s="197"/>
      <c r="B29" s="198"/>
      <c r="C29" s="199"/>
      <c r="D29" s="151"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51"/>
      <c r="F29" s="158"/>
      <c r="G29" s="159"/>
      <c r="H29" s="160"/>
    </row>
    <row r="30" spans="1:8" ht="99.25" customHeight="1">
      <c r="A30" s="200"/>
      <c r="B30" s="201"/>
      <c r="C30" s="202"/>
      <c r="D30" s="203" t="s">
        <v>206</v>
      </c>
      <c r="E30" s="203"/>
      <c r="F30" s="161"/>
      <c r="G30" s="162"/>
      <c r="H30" s="163"/>
    </row>
    <row r="31" spans="1:8" ht="18.75" customHeight="1">
      <c r="A31" s="193"/>
      <c r="B31" s="151" t="s">
        <v>207</v>
      </c>
      <c r="C31" s="151"/>
      <c r="D31" s="151"/>
      <c r="E31" s="151"/>
      <c r="F31" s="148"/>
      <c r="G31" s="149"/>
      <c r="H31" s="150"/>
    </row>
    <row r="32" spans="1:8" ht="272">
      <c r="A32" s="194" t="s">
        <v>129</v>
      </c>
      <c r="B32" s="189" t="s">
        <v>208</v>
      </c>
      <c r="C32" s="204" t="s">
        <v>209</v>
      </c>
      <c r="D32" s="205" t="s">
        <v>210</v>
      </c>
      <c r="E32" s="204"/>
      <c r="F32" s="196" t="s">
        <v>181</v>
      </c>
      <c r="G32" s="196"/>
      <c r="H32" s="196"/>
    </row>
    <row r="33" spans="1:8" ht="208">
      <c r="A33" s="194" t="s">
        <v>130</v>
      </c>
      <c r="B33" s="189" t="s">
        <v>211</v>
      </c>
      <c r="C33" s="204" t="s">
        <v>212</v>
      </c>
      <c r="D33" s="204" t="s">
        <v>213</v>
      </c>
      <c r="E33" s="204"/>
      <c r="F33" s="196" t="s">
        <v>181</v>
      </c>
      <c r="G33" s="196"/>
      <c r="H33" s="196"/>
    </row>
    <row r="34" spans="1:8" ht="79.5" customHeight="1">
      <c r="A34" s="194" t="s">
        <v>131</v>
      </c>
      <c r="B34" s="189" t="s">
        <v>214</v>
      </c>
      <c r="C34" s="204"/>
      <c r="D34" s="78" t="s">
        <v>186</v>
      </c>
      <c r="E34" s="204"/>
      <c r="F34" s="196"/>
      <c r="G34" s="196"/>
      <c r="H34" s="196"/>
    </row>
    <row r="35" spans="1:8" ht="350">
      <c r="A35" s="194" t="s">
        <v>132</v>
      </c>
      <c r="B35" s="189" t="s">
        <v>215</v>
      </c>
      <c r="C35" s="205" t="s">
        <v>216</v>
      </c>
      <c r="D35" s="205" t="s">
        <v>217</v>
      </c>
      <c r="E35" s="205" t="s">
        <v>489</v>
      </c>
      <c r="F35" s="196" t="s">
        <v>181</v>
      </c>
      <c r="G35" s="196"/>
      <c r="H35" s="196"/>
    </row>
    <row r="36" spans="1:8" ht="44.25" customHeight="1">
      <c r="A36" s="197"/>
      <c r="B36" s="198"/>
      <c r="C36" s="199"/>
      <c r="D36" s="151" t="str">
        <f>_xlfn.CONCAT("DOBRE PRAKTYKI dla ",B31)</f>
        <v xml:space="preserve">DOBRE PRAKTYKI dla Kryterium 3. Przyjęcie na studia, weryfikacja osiągnięcia przez studentów efektów uczenia się, zaliczanie poszczególnych semestrów i lat oraz dyplomowanie </v>
      </c>
      <c r="E36" s="151"/>
      <c r="F36" s="158"/>
      <c r="G36" s="159"/>
      <c r="H36" s="160"/>
    </row>
    <row r="37" spans="1:8" ht="146" customHeight="1">
      <c r="A37" s="200"/>
      <c r="B37" s="201"/>
      <c r="C37" s="202"/>
      <c r="D37" s="203" t="s">
        <v>218</v>
      </c>
      <c r="E37" s="203"/>
      <c r="F37" s="161"/>
      <c r="G37" s="162"/>
      <c r="H37" s="163"/>
    </row>
    <row r="38" spans="1:8" ht="19">
      <c r="A38" s="193"/>
      <c r="B38" s="151" t="s">
        <v>219</v>
      </c>
      <c r="C38" s="151"/>
      <c r="D38" s="151"/>
      <c r="E38" s="151"/>
      <c r="F38" s="148"/>
      <c r="G38" s="149"/>
      <c r="H38" s="150"/>
    </row>
    <row r="39" spans="1:8" ht="409.6">
      <c r="A39" s="194" t="s">
        <v>133</v>
      </c>
      <c r="B39" s="189" t="s">
        <v>220</v>
      </c>
      <c r="C39" s="205" t="s">
        <v>221</v>
      </c>
      <c r="D39" s="205" t="s">
        <v>465</v>
      </c>
      <c r="E39" s="80" t="s">
        <v>499</v>
      </c>
      <c r="F39" s="196" t="s">
        <v>181</v>
      </c>
      <c r="G39" s="196"/>
      <c r="H39" s="196"/>
    </row>
    <row r="40" spans="1:8" ht="82.5" customHeight="1">
      <c r="A40" s="194" t="s">
        <v>134</v>
      </c>
      <c r="B40" s="189" t="s">
        <v>222</v>
      </c>
      <c r="C40" s="204"/>
      <c r="D40" s="76" t="s">
        <v>186</v>
      </c>
      <c r="E40" s="204"/>
      <c r="F40" s="196"/>
      <c r="G40" s="196"/>
      <c r="H40" s="196"/>
    </row>
    <row r="41" spans="1:8" ht="380">
      <c r="A41" s="194" t="s">
        <v>135</v>
      </c>
      <c r="B41" s="189" t="s">
        <v>223</v>
      </c>
      <c r="C41" s="204" t="s">
        <v>221</v>
      </c>
      <c r="D41" s="205" t="s">
        <v>466</v>
      </c>
      <c r="E41" s="204"/>
      <c r="F41" s="196" t="s">
        <v>181</v>
      </c>
      <c r="G41" s="196"/>
      <c r="H41" s="196"/>
    </row>
    <row r="42" spans="1:8" ht="44.25" customHeight="1">
      <c r="A42" s="197"/>
      <c r="B42" s="198"/>
      <c r="C42" s="199"/>
      <c r="D42" s="151" t="str">
        <f>_xlfn.CONCAT("DOBRE PRAKTYKI dla ",B38)</f>
        <v xml:space="preserve">DOBRE PRAKTYKI dla Kryterium 4. Kompetencje, doświadczenie, kwalifikacje i liczebność kadry prowadzącej kształcenie oraz rozwój i doskonalenie kadry </v>
      </c>
      <c r="E42" s="151"/>
      <c r="F42" s="158"/>
      <c r="G42" s="159"/>
      <c r="H42" s="160"/>
    </row>
    <row r="43" spans="1:8" ht="59.25" customHeight="1">
      <c r="A43" s="200"/>
      <c r="B43" s="201"/>
      <c r="C43" s="202"/>
      <c r="D43" s="203" t="s">
        <v>224</v>
      </c>
      <c r="E43" s="203"/>
      <c r="F43" s="161"/>
      <c r="G43" s="162"/>
      <c r="H43" s="163"/>
    </row>
    <row r="44" spans="1:8" ht="19">
      <c r="A44" s="193"/>
      <c r="B44" s="151" t="s">
        <v>225</v>
      </c>
      <c r="C44" s="151"/>
      <c r="D44" s="151"/>
      <c r="E44" s="151"/>
      <c r="F44" s="148"/>
      <c r="G44" s="149"/>
      <c r="H44" s="150"/>
    </row>
    <row r="45" spans="1:8" ht="408.75" customHeight="1">
      <c r="A45" s="194" t="s">
        <v>136</v>
      </c>
      <c r="B45" s="189" t="s">
        <v>226</v>
      </c>
      <c r="C45" s="205" t="s">
        <v>227</v>
      </c>
      <c r="D45" s="205" t="s">
        <v>467</v>
      </c>
      <c r="E45" s="80" t="s">
        <v>500</v>
      </c>
      <c r="F45" s="196" t="s">
        <v>181</v>
      </c>
      <c r="G45" s="196"/>
      <c r="H45" s="196"/>
    </row>
    <row r="46" spans="1:8" ht="83.25" customHeight="1">
      <c r="A46" s="194" t="s">
        <v>137</v>
      </c>
      <c r="B46" s="189" t="s">
        <v>228</v>
      </c>
      <c r="C46" s="205" t="s">
        <v>186</v>
      </c>
      <c r="D46" s="205"/>
      <c r="E46" s="204"/>
      <c r="F46" s="196"/>
      <c r="G46" s="196"/>
      <c r="H46" s="196"/>
    </row>
    <row r="47" spans="1:8" ht="160">
      <c r="A47" s="194" t="s">
        <v>138</v>
      </c>
      <c r="B47" s="189" t="s">
        <v>229</v>
      </c>
      <c r="C47" s="205" t="s">
        <v>230</v>
      </c>
      <c r="D47" s="205" t="s">
        <v>231</v>
      </c>
      <c r="E47" s="204"/>
      <c r="F47" s="196" t="s">
        <v>181</v>
      </c>
      <c r="G47" s="196"/>
      <c r="H47" s="196"/>
    </row>
    <row r="48" spans="1:8" ht="85.5" customHeight="1">
      <c r="A48" s="197"/>
      <c r="B48" s="198"/>
      <c r="C48" s="199"/>
      <c r="D48" s="151" t="str">
        <f>_xlfn.CONCAT("DOBRE PRAKTYKI dla ",B44)</f>
        <v xml:space="preserve">DOBRE PRAKTYKI dla Kryterium 5. Infrastruktura i zasoby edukacyjne wykorzystywane w realizacji programu studiów oraz ich doskonalenie </v>
      </c>
      <c r="E48" s="151"/>
      <c r="F48" s="158"/>
      <c r="G48" s="159"/>
      <c r="H48" s="160"/>
    </row>
    <row r="49" spans="1:8" ht="85.5" customHeight="1">
      <c r="A49" s="200"/>
      <c r="B49" s="201"/>
      <c r="C49" s="202"/>
      <c r="D49" s="203" t="s">
        <v>232</v>
      </c>
      <c r="E49" s="203"/>
      <c r="F49" s="161"/>
      <c r="G49" s="162"/>
      <c r="H49" s="163"/>
    </row>
    <row r="50" spans="1:8" ht="19">
      <c r="A50" s="193"/>
      <c r="B50" s="151" t="s">
        <v>233</v>
      </c>
      <c r="C50" s="151"/>
      <c r="D50" s="151"/>
      <c r="E50" s="151"/>
      <c r="F50" s="148"/>
      <c r="G50" s="149"/>
      <c r="H50" s="150"/>
    </row>
    <row r="51" spans="1:8" ht="272">
      <c r="A51" s="194" t="s">
        <v>139</v>
      </c>
      <c r="B51" s="189" t="s">
        <v>234</v>
      </c>
      <c r="C51" s="205" t="s">
        <v>235</v>
      </c>
      <c r="D51" s="205" t="s">
        <v>468</v>
      </c>
      <c r="E51" s="205" t="s">
        <v>495</v>
      </c>
      <c r="F51" s="196" t="s">
        <v>181</v>
      </c>
      <c r="G51" s="196"/>
      <c r="H51" s="196"/>
    </row>
    <row r="52" spans="1:8" ht="144">
      <c r="A52" s="194" t="s">
        <v>140</v>
      </c>
      <c r="B52" s="189" t="s">
        <v>236</v>
      </c>
      <c r="C52" s="205" t="s">
        <v>235</v>
      </c>
      <c r="D52" s="205" t="s">
        <v>237</v>
      </c>
      <c r="E52" s="204"/>
      <c r="F52" s="196" t="s">
        <v>181</v>
      </c>
      <c r="G52" s="196"/>
      <c r="H52" s="196"/>
    </row>
    <row r="53" spans="1:8" ht="69.75" customHeight="1">
      <c r="A53" s="197"/>
      <c r="B53" s="198"/>
      <c r="C53" s="199"/>
      <c r="D53" s="151" t="str">
        <f>_xlfn.CONCAT("DOBRE PRAKTYKI dla ",B50)</f>
        <v xml:space="preserve">DOBRE PRAKTYKI dla Kryterium 6. Współpraca z otoczeniem społeczno-gospodarczym w konstruowaniu, realizacji i doskonaleniu programu studiów oraz jej wpływ na rozwój kierunku </v>
      </c>
      <c r="E53" s="151"/>
      <c r="F53" s="158"/>
      <c r="G53" s="159"/>
      <c r="H53" s="160"/>
    </row>
    <row r="54" spans="1:8" ht="69.75" customHeight="1">
      <c r="A54" s="200"/>
      <c r="B54" s="201"/>
      <c r="C54" s="202"/>
      <c r="D54" s="203" t="s">
        <v>238</v>
      </c>
      <c r="E54" s="203"/>
      <c r="F54" s="161"/>
      <c r="G54" s="162"/>
      <c r="H54" s="163"/>
    </row>
    <row r="55" spans="1:8" ht="19">
      <c r="A55" s="193"/>
      <c r="B55" s="151" t="s">
        <v>239</v>
      </c>
      <c r="C55" s="151"/>
      <c r="D55" s="151"/>
      <c r="E55" s="151"/>
      <c r="F55" s="148"/>
      <c r="G55" s="149"/>
      <c r="H55" s="150"/>
    </row>
    <row r="56" spans="1:8" ht="304">
      <c r="A56" s="194" t="s">
        <v>141</v>
      </c>
      <c r="B56" s="189" t="s">
        <v>240</v>
      </c>
      <c r="C56" s="205">
        <v>18</v>
      </c>
      <c r="D56" s="205" t="s">
        <v>241</v>
      </c>
      <c r="E56" s="204"/>
      <c r="F56" s="196" t="s">
        <v>242</v>
      </c>
      <c r="G56" s="196"/>
      <c r="H56" s="196"/>
    </row>
    <row r="57" spans="1:8" ht="112">
      <c r="A57" s="194" t="s">
        <v>142</v>
      </c>
      <c r="B57" s="189" t="s">
        <v>243</v>
      </c>
      <c r="C57" s="205">
        <v>18</v>
      </c>
      <c r="D57" s="205" t="s">
        <v>244</v>
      </c>
      <c r="E57" s="205"/>
      <c r="F57" s="196" t="s">
        <v>242</v>
      </c>
      <c r="G57" s="196"/>
      <c r="H57" s="196"/>
    </row>
    <row r="58" spans="1:8" ht="47.25" customHeight="1">
      <c r="A58" s="197"/>
      <c r="B58" s="198"/>
      <c r="C58" s="199"/>
      <c r="D58" s="151" t="str">
        <f>_xlfn.CONCAT("DOBRE PRAKTYKI dla ",B55)</f>
        <v xml:space="preserve">DOBRE PRAKTYKI dla Kryterium 7. Warunki i sposoby podnoszenia stopnia umiędzynarodowienia procesu kształcenia na kierunku </v>
      </c>
      <c r="E58" s="151"/>
      <c r="F58" s="158"/>
      <c r="G58" s="159"/>
      <c r="H58" s="160"/>
    </row>
    <row r="59" spans="1:8" ht="47.25" customHeight="1">
      <c r="A59" s="200"/>
      <c r="B59" s="201"/>
      <c r="C59" s="202"/>
      <c r="D59" s="203" t="s">
        <v>245</v>
      </c>
      <c r="E59" s="203"/>
      <c r="F59" s="161"/>
      <c r="G59" s="162"/>
      <c r="H59" s="163"/>
    </row>
    <row r="60" spans="1:8" ht="19">
      <c r="A60" s="193"/>
      <c r="B60" s="151" t="s">
        <v>246</v>
      </c>
      <c r="C60" s="151"/>
      <c r="D60" s="151"/>
      <c r="E60" s="151"/>
      <c r="F60" s="148"/>
      <c r="G60" s="149"/>
      <c r="H60" s="150"/>
    </row>
    <row r="61" spans="1:8" ht="288">
      <c r="A61" s="194" t="s">
        <v>143</v>
      </c>
      <c r="B61" s="189" t="s">
        <v>247</v>
      </c>
      <c r="C61" s="76" t="s">
        <v>248</v>
      </c>
      <c r="D61" s="205" t="s">
        <v>249</v>
      </c>
      <c r="E61" s="206"/>
      <c r="F61" s="196" t="s">
        <v>181</v>
      </c>
      <c r="G61" s="196"/>
      <c r="H61" s="196"/>
    </row>
    <row r="62" spans="1:8" ht="96">
      <c r="A62" s="194" t="s">
        <v>144</v>
      </c>
      <c r="B62" s="189" t="s">
        <v>250</v>
      </c>
      <c r="C62" s="205" t="s">
        <v>251</v>
      </c>
      <c r="D62" s="205" t="s">
        <v>252</v>
      </c>
      <c r="E62" s="204"/>
      <c r="F62" s="196" t="s">
        <v>181</v>
      </c>
      <c r="G62" s="196"/>
      <c r="H62" s="196"/>
    </row>
    <row r="63" spans="1:8" ht="63.75" customHeight="1">
      <c r="A63" s="197"/>
      <c r="B63" s="198"/>
      <c r="C63" s="199"/>
      <c r="D63" s="151" t="str">
        <f>_xlfn.CONCAT("DOBRE PRAKTYKI dla ",B60)</f>
        <v xml:space="preserve">DOBRE PRAKTYKI dla Kryterium 8. Wsparcie studentów w uczeniu się, rozwoju społecznym, naukowym lub zawodowym i wejściu na rynek pracy oraz rozwój i doskonalenie form wsparcia </v>
      </c>
      <c r="E63" s="151"/>
      <c r="F63" s="158"/>
      <c r="G63" s="159"/>
      <c r="H63" s="160"/>
    </row>
    <row r="64" spans="1:8" ht="63.75" customHeight="1">
      <c r="A64" s="200"/>
      <c r="B64" s="201"/>
      <c r="C64" s="202"/>
      <c r="D64" s="203" t="s">
        <v>253</v>
      </c>
      <c r="E64" s="203"/>
      <c r="F64" s="161"/>
      <c r="G64" s="162"/>
      <c r="H64" s="163"/>
    </row>
    <row r="65" spans="1:8" ht="19">
      <c r="A65" s="193"/>
      <c r="B65" s="151" t="s">
        <v>254</v>
      </c>
      <c r="C65" s="151"/>
      <c r="D65" s="151"/>
      <c r="E65" s="151"/>
      <c r="F65" s="148"/>
      <c r="G65" s="149"/>
      <c r="H65" s="150"/>
    </row>
    <row r="66" spans="1:8" ht="304">
      <c r="A66" s="194" t="s">
        <v>145</v>
      </c>
      <c r="B66" s="189" t="s">
        <v>255</v>
      </c>
      <c r="C66" s="205" t="s">
        <v>256</v>
      </c>
      <c r="D66" s="207" t="s">
        <v>470</v>
      </c>
      <c r="E66" s="204" t="s">
        <v>469</v>
      </c>
      <c r="F66" s="196" t="s">
        <v>181</v>
      </c>
      <c r="G66" s="196"/>
      <c r="H66" s="196"/>
    </row>
    <row r="67" spans="1:8" ht="160">
      <c r="A67" s="194" t="s">
        <v>146</v>
      </c>
      <c r="B67" s="189" t="s">
        <v>257</v>
      </c>
      <c r="C67" s="208">
        <v>19</v>
      </c>
      <c r="D67" s="209" t="s">
        <v>258</v>
      </c>
      <c r="E67" s="204"/>
      <c r="F67" s="196" t="s">
        <v>181</v>
      </c>
      <c r="G67" s="196"/>
      <c r="H67" s="196"/>
    </row>
    <row r="68" spans="1:8" ht="54.75" customHeight="1">
      <c r="A68" s="197"/>
      <c r="B68" s="198"/>
      <c r="C68" s="199"/>
      <c r="D68" s="151" t="str">
        <f>_xlfn.CONCAT("DOBRE PRAKTYKI dla ",B65)</f>
        <v xml:space="preserve">DOBRE PRAKTYKI dla Kryterium 9. Publiczny dostęp do informacji o programie studiów, warunkach jego realizacji i osiąganych rezultatach </v>
      </c>
      <c r="E68" s="151"/>
      <c r="F68" s="158"/>
      <c r="G68" s="159"/>
      <c r="H68" s="160"/>
    </row>
    <row r="69" spans="1:8" ht="90" customHeight="1">
      <c r="A69" s="200"/>
      <c r="B69" s="201"/>
      <c r="C69" s="202"/>
      <c r="D69" s="203" t="s">
        <v>259</v>
      </c>
      <c r="E69" s="203"/>
      <c r="F69" s="161"/>
      <c r="G69" s="162"/>
      <c r="H69" s="163"/>
    </row>
    <row r="70" spans="1:8" ht="19">
      <c r="A70" s="193"/>
      <c r="B70" s="151" t="s">
        <v>260</v>
      </c>
      <c r="C70" s="151"/>
      <c r="D70" s="151"/>
      <c r="E70" s="151"/>
      <c r="F70" s="148"/>
      <c r="G70" s="149"/>
      <c r="H70" s="150"/>
    </row>
    <row r="71" spans="1:8" ht="408" customHeight="1">
      <c r="A71" s="194" t="s">
        <v>147</v>
      </c>
      <c r="B71" s="189" t="s">
        <v>261</v>
      </c>
      <c r="C71" s="205" t="s">
        <v>262</v>
      </c>
      <c r="D71" s="207" t="s">
        <v>471</v>
      </c>
      <c r="E71" s="205" t="s">
        <v>496</v>
      </c>
      <c r="F71" s="196" t="s">
        <v>181</v>
      </c>
      <c r="G71" s="196"/>
      <c r="H71" s="196"/>
    </row>
    <row r="72" spans="1:8" ht="112">
      <c r="A72" s="194" t="s">
        <v>148</v>
      </c>
      <c r="B72" s="189" t="s">
        <v>263</v>
      </c>
      <c r="C72" s="208" t="s">
        <v>264</v>
      </c>
      <c r="D72" s="209" t="s">
        <v>472</v>
      </c>
      <c r="E72" s="204"/>
      <c r="F72" s="196" t="s">
        <v>181</v>
      </c>
      <c r="G72" s="196"/>
      <c r="H72" s="196"/>
    </row>
    <row r="73" spans="1:8" ht="19">
      <c r="A73" s="197"/>
      <c r="B73" s="198"/>
      <c r="C73" s="199"/>
      <c r="D73" s="151" t="str">
        <f>_xlfn.CONCAT("DOBRE PRAKTYKI dla ",B70)</f>
        <v>DOBRE PRAKTYKI dla Kryterium 10. Polityka jakości, projektowanie, zatwierdzanie, monitorowanie, przegląd i doskonalenie programu studiów.</v>
      </c>
      <c r="E73" s="151"/>
      <c r="F73" s="158"/>
      <c r="G73" s="159"/>
      <c r="H73" s="160"/>
    </row>
    <row r="74" spans="1:8" ht="119" customHeight="1">
      <c r="A74" s="200"/>
      <c r="B74" s="201"/>
      <c r="C74" s="202"/>
      <c r="D74" s="203" t="s">
        <v>265</v>
      </c>
      <c r="E74" s="203"/>
      <c r="F74" s="161"/>
      <c r="G74" s="162"/>
      <c r="H74" s="163"/>
    </row>
    <row r="75" spans="1:8">
      <c r="A75" s="72"/>
      <c r="B75" s="38"/>
      <c r="C75" s="73"/>
      <c r="D75" s="73"/>
      <c r="E75" s="73"/>
      <c r="F75" s="144"/>
      <c r="G75" s="144"/>
      <c r="H75" s="144"/>
    </row>
    <row r="76" spans="1:8">
      <c r="F76" s="125"/>
      <c r="G76" s="125"/>
      <c r="H76" s="125"/>
    </row>
    <row r="77" spans="1:8">
      <c r="B77" s="145" t="s">
        <v>266</v>
      </c>
      <c r="C77" s="146"/>
      <c r="D77" s="146"/>
      <c r="E77" s="147"/>
      <c r="F77" s="65"/>
      <c r="G77" s="65"/>
      <c r="H77" s="65"/>
    </row>
    <row r="78" spans="1:8" ht="30" customHeight="1">
      <c r="B78" s="143" t="s">
        <v>267</v>
      </c>
      <c r="C78" s="143"/>
      <c r="D78" s="143"/>
      <c r="E78" s="143"/>
      <c r="F78" s="125"/>
      <c r="G78" s="125"/>
      <c r="H78" s="125"/>
    </row>
    <row r="79" spans="1:8">
      <c r="A79" s="140"/>
      <c r="B79" s="152"/>
      <c r="C79" s="152"/>
      <c r="D79" s="152"/>
      <c r="E79" s="152"/>
      <c r="F79" s="125"/>
      <c r="G79" s="125"/>
      <c r="H79" s="125"/>
    </row>
    <row r="80" spans="1:8">
      <c r="A80" s="140"/>
      <c r="B80" s="152"/>
      <c r="C80" s="152"/>
      <c r="D80" s="152"/>
      <c r="E80" s="152"/>
      <c r="F80" s="125"/>
      <c r="G80" s="125"/>
      <c r="H80" s="125"/>
    </row>
    <row r="81" spans="1:8">
      <c r="A81" s="140"/>
      <c r="B81" s="152"/>
      <c r="C81" s="152"/>
      <c r="D81" s="152"/>
      <c r="E81" s="152"/>
      <c r="F81" s="125"/>
      <c r="G81" s="125"/>
      <c r="H81" s="125"/>
    </row>
    <row r="82" spans="1:8">
      <c r="A82" s="140"/>
      <c r="B82" s="152"/>
      <c r="C82" s="152"/>
      <c r="D82" s="152"/>
      <c r="E82" s="152"/>
      <c r="F82" s="125"/>
      <c r="G82" s="125"/>
      <c r="H82" s="125"/>
    </row>
    <row r="83" spans="1:8">
      <c r="A83" s="140"/>
      <c r="B83" s="152"/>
      <c r="C83" s="152"/>
      <c r="D83" s="152"/>
      <c r="E83" s="152"/>
      <c r="F83" s="125"/>
      <c r="G83" s="125"/>
      <c r="H83" s="125"/>
    </row>
    <row r="84" spans="1:8">
      <c r="A84" s="141"/>
      <c r="B84" s="143" t="s">
        <v>268</v>
      </c>
      <c r="C84" s="143"/>
      <c r="D84" s="143"/>
      <c r="E84" s="143"/>
      <c r="F84" s="125"/>
      <c r="G84" s="125"/>
      <c r="H84" s="125"/>
    </row>
    <row r="85" spans="1:8">
      <c r="A85" s="141"/>
      <c r="B85" s="152"/>
      <c r="C85" s="152"/>
      <c r="D85" s="152"/>
      <c r="E85" s="152"/>
      <c r="F85" s="125"/>
      <c r="G85" s="125"/>
      <c r="H85" s="125"/>
    </row>
    <row r="86" spans="1:8">
      <c r="A86" s="141"/>
      <c r="B86" s="152"/>
      <c r="C86" s="152"/>
      <c r="D86" s="152"/>
      <c r="E86" s="152"/>
      <c r="F86" s="125"/>
      <c r="G86" s="125"/>
      <c r="H86" s="125"/>
    </row>
    <row r="87" spans="1:8">
      <c r="A87" s="141"/>
      <c r="B87" s="152"/>
      <c r="C87" s="152"/>
      <c r="D87" s="152"/>
      <c r="E87" s="152"/>
      <c r="F87" s="125"/>
      <c r="G87" s="125"/>
      <c r="H87" s="125"/>
    </row>
    <row r="88" spans="1:8">
      <c r="A88" s="141"/>
      <c r="B88" s="152"/>
      <c r="C88" s="152"/>
      <c r="D88" s="152"/>
      <c r="E88" s="152"/>
      <c r="F88" s="125"/>
      <c r="G88" s="125"/>
      <c r="H88" s="125"/>
    </row>
    <row r="89" spans="1:8">
      <c r="A89" s="142"/>
      <c r="B89" s="152"/>
      <c r="C89" s="152"/>
      <c r="D89" s="152"/>
      <c r="E89" s="152"/>
      <c r="F89" s="125"/>
      <c r="G89" s="125"/>
      <c r="H89" s="125"/>
    </row>
  </sheetData>
  <mergeCells count="80">
    <mergeCell ref="F73:H74"/>
    <mergeCell ref="F65:H65"/>
    <mergeCell ref="F60:H60"/>
    <mergeCell ref="F50:H50"/>
    <mergeCell ref="F44:H44"/>
    <mergeCell ref="F48:H49"/>
    <mergeCell ref="F53:H54"/>
    <mergeCell ref="F58:H59"/>
    <mergeCell ref="F63:H64"/>
    <mergeCell ref="F55:H55"/>
    <mergeCell ref="F68:H69"/>
    <mergeCell ref="A63:C64"/>
    <mergeCell ref="F38:H38"/>
    <mergeCell ref="F31:H31"/>
    <mergeCell ref="F19:H19"/>
    <mergeCell ref="F36:H37"/>
    <mergeCell ref="F42:H43"/>
    <mergeCell ref="D59:E59"/>
    <mergeCell ref="D53:E53"/>
    <mergeCell ref="D54:E54"/>
    <mergeCell ref="D58:E58"/>
    <mergeCell ref="A53:C54"/>
    <mergeCell ref="A58:C59"/>
    <mergeCell ref="D29:E29"/>
    <mergeCell ref="A29:C30"/>
    <mergeCell ref="F29:H30"/>
    <mergeCell ref="B38:E38"/>
    <mergeCell ref="B85:E89"/>
    <mergeCell ref="B65:E65"/>
    <mergeCell ref="B70:E70"/>
    <mergeCell ref="D74:E74"/>
    <mergeCell ref="D73:E73"/>
    <mergeCell ref="A68:C69"/>
    <mergeCell ref="A73:C74"/>
    <mergeCell ref="B79:E83"/>
    <mergeCell ref="D10:D11"/>
    <mergeCell ref="B12:E12"/>
    <mergeCell ref="B19:E19"/>
    <mergeCell ref="A6:C6"/>
    <mergeCell ref="D6:H6"/>
    <mergeCell ref="A17:C18"/>
    <mergeCell ref="F17:H18"/>
    <mergeCell ref="B44:E44"/>
    <mergeCell ref="A36:C37"/>
    <mergeCell ref="A42:C43"/>
    <mergeCell ref="A48:C49"/>
    <mergeCell ref="D48:E48"/>
    <mergeCell ref="D49:E49"/>
    <mergeCell ref="A1:H1"/>
    <mergeCell ref="D63:E63"/>
    <mergeCell ref="D64:E64"/>
    <mergeCell ref="D68:E68"/>
    <mergeCell ref="D69:E69"/>
    <mergeCell ref="D36:E36"/>
    <mergeCell ref="D30:E30"/>
    <mergeCell ref="B31:E31"/>
    <mergeCell ref="F9:H9"/>
    <mergeCell ref="A10:A11"/>
    <mergeCell ref="B10:B11"/>
    <mergeCell ref="C10:C11"/>
    <mergeCell ref="E10:E11"/>
    <mergeCell ref="F10:H10"/>
    <mergeCell ref="D17:E17"/>
    <mergeCell ref="D18:E18"/>
    <mergeCell ref="B2:D4"/>
    <mergeCell ref="F79:H89"/>
    <mergeCell ref="A79:A89"/>
    <mergeCell ref="B84:E84"/>
    <mergeCell ref="B78:E78"/>
    <mergeCell ref="F75:H75"/>
    <mergeCell ref="F76:H76"/>
    <mergeCell ref="F78:H78"/>
    <mergeCell ref="B77:E77"/>
    <mergeCell ref="F70:H70"/>
    <mergeCell ref="B55:E55"/>
    <mergeCell ref="B60:E60"/>
    <mergeCell ref="B50:E50"/>
    <mergeCell ref="D37:E37"/>
    <mergeCell ref="D42:E42"/>
    <mergeCell ref="D43:E43"/>
  </mergeCells>
  <phoneticPr fontId="8" type="noConversion"/>
  <conditionalFormatting sqref="D18:E18">
    <cfRule type="expression" dxfId="29" priority="10">
      <formula>ISTEXT(D18)</formula>
    </cfRule>
  </conditionalFormatting>
  <conditionalFormatting sqref="D30:E30">
    <cfRule type="expression" dxfId="28" priority="9">
      <formula>ISTEXT(D30)</formula>
    </cfRule>
  </conditionalFormatting>
  <conditionalFormatting sqref="D37:E37">
    <cfRule type="expression" dxfId="27" priority="8">
      <formula>ISTEXT(D37)</formula>
    </cfRule>
  </conditionalFormatting>
  <conditionalFormatting sqref="D43:E43">
    <cfRule type="expression" dxfId="26" priority="7">
      <formula>ISTEXT(D43)</formula>
    </cfRule>
  </conditionalFormatting>
  <conditionalFormatting sqref="D49:E49">
    <cfRule type="expression" dxfId="25" priority="6">
      <formula>ISTEXT(D49)</formula>
    </cfRule>
  </conditionalFormatting>
  <conditionalFormatting sqref="D54:E54">
    <cfRule type="expression" dxfId="24" priority="5">
      <formula>ISTEXT(D54)</formula>
    </cfRule>
  </conditionalFormatting>
  <conditionalFormatting sqref="D59:E59">
    <cfRule type="expression" dxfId="23" priority="4">
      <formula>ISTEXT(D59)</formula>
    </cfRule>
  </conditionalFormatting>
  <conditionalFormatting sqref="D64:E64">
    <cfRule type="expression" dxfId="22" priority="3">
      <formula>ISTEXT(D64)</formula>
    </cfRule>
  </conditionalFormatting>
  <conditionalFormatting sqref="D69:E69">
    <cfRule type="expression" dxfId="21" priority="2">
      <formula>ISTEXT(D69)</formula>
    </cfRule>
  </conditionalFormatting>
  <conditionalFormatting sqref="D74:E74">
    <cfRule type="expression" dxfId="20" priority="1">
      <formula>ISTEXT(D74)</formula>
    </cfRule>
  </conditionalFormatting>
  <dataValidations count="1">
    <dataValidation allowBlank="1" showErrorMessage="1" promptTitle="Wydział" prompt="Proszę wybrać Wydział z listy rozwijanej" sqref="A6" xr:uid="{DA6E8735-CAF2-404E-9FC7-370874D2739F}"/>
  </dataValidations>
  <pageMargins left="6.9791666666666665E-3" right="0.7" top="0.75" bottom="0.75" header="0.3" footer="0.3"/>
  <pageSetup paperSize="9" scale="36" fitToHeight="0" orientation="portrait" r:id="rId1"/>
  <headerFooter scaleWithDoc="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396FF0B1-0025-465A-A80E-CC30C45AA9BD}">
          <x14:formula1>
            <xm:f>WYDZIAŁY!$A$2:$A$15</xm:f>
          </x14:formula1>
          <xm:sqref>E5:H5</xm:sqref>
        </x14:dataValidation>
        <x14:dataValidation type="list" allowBlank="1" showInputMessage="1" showErrorMessage="1" prompt="Proszę wybrać kierunek z listy rozwijanej" xr:uid="{4004182E-6058-41A1-ADD1-CDF996B5FF51}">
          <x14:formula1>
            <xm:f>OFFSET(WYDZIAŁY!$E$1,MATCH($A$6,WYDZIAŁY!$D$2:$D$45,0),0,COUNTIF(WYDZIAŁY!$D$2:$D$45,$A$6),1)</xm:f>
          </x14:formula1>
          <xm:sqref>D6:H6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7444-9EC7-49FC-8CE7-3CE886472703}">
  <sheetPr>
    <pageSetUpPr fitToPage="1"/>
  </sheetPr>
  <dimension ref="A1:H89"/>
  <sheetViews>
    <sheetView showGridLines="0" zoomScaleNormal="100" zoomScaleSheetLayoutView="80" workbookViewId="0">
      <pane xSplit="1" ySplit="10" topLeftCell="B14" activePane="bottomRight" state="frozen"/>
      <selection pane="topRight" activeCell="A6" sqref="A6:C6"/>
      <selection pane="bottomLeft" activeCell="A6" sqref="A6:C6"/>
      <selection pane="bottomRight" activeCell="E20" sqref="A9:H74"/>
    </sheetView>
  </sheetViews>
  <sheetFormatPr baseColWidth="10" defaultColWidth="6.5" defaultRowHeight="15"/>
  <cols>
    <col min="1" max="1" width="6.33203125" style="10" customWidth="1"/>
    <col min="2" max="2" width="77.6640625" style="9" customWidth="1"/>
    <col min="3" max="3" width="22.83203125" customWidth="1"/>
    <col min="4" max="4" width="78.33203125" customWidth="1"/>
    <col min="5" max="5" width="70.33203125" customWidth="1"/>
    <col min="6" max="6" width="6" style="1" customWidth="1"/>
    <col min="7" max="7" width="5.6640625" style="1" customWidth="1"/>
    <col min="8" max="8" width="6.33203125" style="1" customWidth="1"/>
  </cols>
  <sheetData>
    <row r="1" spans="1:8">
      <c r="A1" s="153"/>
      <c r="B1" s="153"/>
      <c r="C1" s="153"/>
      <c r="D1" s="153"/>
      <c r="E1" s="153"/>
      <c r="F1" s="153"/>
      <c r="G1" s="153"/>
      <c r="H1" s="153"/>
    </row>
    <row r="2" spans="1:8" ht="15" customHeight="1">
      <c r="B2" s="123" t="s">
        <v>162</v>
      </c>
      <c r="C2" s="123"/>
      <c r="D2" s="123"/>
    </row>
    <row r="3" spans="1:8" ht="37.5" customHeight="1">
      <c r="B3" s="123"/>
      <c r="C3" s="123"/>
      <c r="D3" s="123"/>
      <c r="E3" s="28"/>
      <c r="F3" s="28"/>
      <c r="G3" s="28"/>
      <c r="H3" s="28"/>
    </row>
    <row r="4" spans="1:8" ht="37.5" customHeight="1">
      <c r="B4" s="123"/>
      <c r="C4" s="123"/>
      <c r="D4" s="123"/>
      <c r="E4" s="25"/>
      <c r="F4" s="25"/>
      <c r="G4" s="25"/>
      <c r="H4" s="25"/>
    </row>
    <row r="5" spans="1:8" ht="12.75" customHeight="1">
      <c r="C5" s="12"/>
      <c r="D5" s="12"/>
      <c r="E5" s="13"/>
      <c r="F5" s="19"/>
      <c r="G5" s="19"/>
      <c r="H5" s="19"/>
    </row>
    <row r="6" spans="1:8" ht="23">
      <c r="A6" s="184" t="str">
        <f>Start!A12</f>
        <v>WYDZIAŁ BIOLOGII I BIOTECHNOLOGII</v>
      </c>
      <c r="B6" s="184"/>
      <c r="C6" s="184"/>
      <c r="D6" s="184" t="s">
        <v>269</v>
      </c>
      <c r="E6" s="184"/>
      <c r="F6" s="184"/>
      <c r="G6" s="184"/>
      <c r="H6" s="184"/>
    </row>
    <row r="7" spans="1:8" ht="7.5" customHeight="1">
      <c r="D7" s="27"/>
    </row>
    <row r="8" spans="1:8" ht="23.25" customHeight="1"/>
    <row r="9" spans="1:8" ht="16">
      <c r="A9" s="210" t="s">
        <v>164</v>
      </c>
      <c r="B9" s="191" t="s">
        <v>165</v>
      </c>
      <c r="C9" s="211" t="s">
        <v>166</v>
      </c>
      <c r="D9" s="211" t="s">
        <v>167</v>
      </c>
      <c r="E9" s="211" t="s">
        <v>168</v>
      </c>
      <c r="F9" s="212" t="s">
        <v>169</v>
      </c>
      <c r="G9" s="212"/>
      <c r="H9" s="212"/>
    </row>
    <row r="10" spans="1:8" ht="86" customHeight="1">
      <c r="A10" s="185" t="s">
        <v>16</v>
      </c>
      <c r="B10" s="155" t="s">
        <v>170</v>
      </c>
      <c r="C10" s="155" t="s">
        <v>171</v>
      </c>
      <c r="D10" s="155" t="s">
        <v>172</v>
      </c>
      <c r="E10" s="155" t="s">
        <v>173</v>
      </c>
      <c r="F10" s="155" t="s">
        <v>174</v>
      </c>
      <c r="G10" s="155"/>
      <c r="H10" s="155"/>
    </row>
    <row r="11" spans="1:8" ht="51">
      <c r="A11" s="185"/>
      <c r="B11" s="155"/>
      <c r="C11" s="155"/>
      <c r="D11" s="186"/>
      <c r="E11" s="155"/>
      <c r="F11" s="29" t="s">
        <v>175</v>
      </c>
      <c r="G11" s="29" t="s">
        <v>176</v>
      </c>
      <c r="H11" s="29" t="s">
        <v>177</v>
      </c>
    </row>
    <row r="12" spans="1:8" ht="19">
      <c r="A12" s="213"/>
      <c r="B12" s="187" t="s">
        <v>178</v>
      </c>
      <c r="C12" s="187"/>
      <c r="D12" s="187"/>
      <c r="E12" s="187"/>
      <c r="F12" s="31">
        <v>3</v>
      </c>
      <c r="G12" s="31">
        <v>2</v>
      </c>
      <c r="H12" s="31">
        <v>1</v>
      </c>
    </row>
    <row r="13" spans="1:8" ht="128">
      <c r="A13" s="214" t="s">
        <v>116</v>
      </c>
      <c r="B13" s="33" t="s">
        <v>179</v>
      </c>
      <c r="C13" s="189" t="s">
        <v>180</v>
      </c>
      <c r="D13" s="195" t="s">
        <v>270</v>
      </c>
      <c r="E13" s="189"/>
      <c r="F13" s="215" t="s">
        <v>181</v>
      </c>
      <c r="G13" s="215"/>
      <c r="H13" s="215"/>
    </row>
    <row r="14" spans="1:8" ht="144">
      <c r="A14" s="214" t="s">
        <v>117</v>
      </c>
      <c r="B14" s="33" t="s">
        <v>182</v>
      </c>
      <c r="C14" s="189" t="s">
        <v>183</v>
      </c>
      <c r="D14" s="189" t="s">
        <v>271</v>
      </c>
      <c r="E14" s="189"/>
      <c r="F14" s="215" t="s">
        <v>181</v>
      </c>
      <c r="G14" s="215"/>
      <c r="H14" s="215"/>
    </row>
    <row r="15" spans="1:8" ht="99.25" customHeight="1">
      <c r="A15" s="214" t="s">
        <v>118</v>
      </c>
      <c r="B15" s="33" t="s">
        <v>185</v>
      </c>
      <c r="C15" s="189"/>
      <c r="D15" s="189" t="s">
        <v>186</v>
      </c>
      <c r="E15" s="189"/>
      <c r="F15" s="215"/>
      <c r="G15" s="215"/>
      <c r="H15" s="215"/>
    </row>
    <row r="16" spans="1:8" ht="208">
      <c r="A16" s="214" t="s">
        <v>119</v>
      </c>
      <c r="B16" s="33" t="s">
        <v>187</v>
      </c>
      <c r="C16" s="189" t="s">
        <v>183</v>
      </c>
      <c r="D16" s="189" t="s">
        <v>490</v>
      </c>
      <c r="E16" s="189" t="s">
        <v>491</v>
      </c>
      <c r="F16" s="215" t="s">
        <v>181</v>
      </c>
      <c r="G16" s="215"/>
      <c r="H16" s="215"/>
    </row>
    <row r="17" spans="1:8" ht="36" customHeight="1">
      <c r="A17" s="216"/>
      <c r="B17" s="217"/>
      <c r="C17" s="218"/>
      <c r="D17" s="156" t="str">
        <f>_xlfn.CONCAT("DOBRE PRAKTYKI dla ",B12)</f>
        <v xml:space="preserve">DOBRE PRAKTYKI dla Kryterium 1. Konstrukcja programu studiów: koncepcja, cele kształcenia i efekty uczenia się </v>
      </c>
      <c r="E17" s="156"/>
      <c r="F17" s="178"/>
      <c r="G17" s="179"/>
      <c r="H17" s="180"/>
    </row>
    <row r="18" spans="1:8" ht="48" customHeight="1">
      <c r="A18" s="219"/>
      <c r="B18" s="220"/>
      <c r="C18" s="221"/>
      <c r="D18" s="203" t="s">
        <v>188</v>
      </c>
      <c r="E18" s="222"/>
      <c r="F18" s="181"/>
      <c r="G18" s="182"/>
      <c r="H18" s="183"/>
    </row>
    <row r="19" spans="1:8" ht="43.5" customHeight="1">
      <c r="A19" s="213"/>
      <c r="B19" s="151" t="s">
        <v>104</v>
      </c>
      <c r="C19" s="151"/>
      <c r="D19" s="151"/>
      <c r="E19" s="151"/>
      <c r="F19" s="148"/>
      <c r="G19" s="149"/>
      <c r="H19" s="150"/>
    </row>
    <row r="20" spans="1:8" ht="80">
      <c r="A20" s="214" t="s">
        <v>120</v>
      </c>
      <c r="B20" s="195" t="s">
        <v>189</v>
      </c>
      <c r="C20" s="189" t="s">
        <v>190</v>
      </c>
      <c r="D20" s="189" t="s">
        <v>272</v>
      </c>
      <c r="E20" s="189" t="s">
        <v>473</v>
      </c>
      <c r="F20" s="215" t="s">
        <v>181</v>
      </c>
      <c r="G20" s="215"/>
      <c r="H20" s="215"/>
    </row>
    <row r="21" spans="1:8" ht="99.25" customHeight="1">
      <c r="A21" s="214" t="s">
        <v>121</v>
      </c>
      <c r="B21" s="195" t="s">
        <v>193</v>
      </c>
      <c r="C21" s="189"/>
      <c r="D21" s="189" t="s">
        <v>186</v>
      </c>
      <c r="E21" s="189"/>
      <c r="F21" s="215"/>
      <c r="G21" s="215"/>
      <c r="H21" s="215"/>
    </row>
    <row r="22" spans="1:8" ht="112">
      <c r="A22" s="214" t="s">
        <v>122</v>
      </c>
      <c r="B22" s="195" t="s">
        <v>194</v>
      </c>
      <c r="C22" s="189" t="s">
        <v>190</v>
      </c>
      <c r="D22" s="189" t="s">
        <v>195</v>
      </c>
      <c r="E22" s="189"/>
      <c r="F22" s="215" t="s">
        <v>181</v>
      </c>
      <c r="G22" s="215"/>
      <c r="H22" s="215"/>
    </row>
    <row r="23" spans="1:8" ht="111" customHeight="1" thickBot="1">
      <c r="A23" s="214" t="s">
        <v>123</v>
      </c>
      <c r="B23" s="195" t="s">
        <v>196</v>
      </c>
      <c r="C23" s="189"/>
      <c r="D23" s="189" t="s">
        <v>186</v>
      </c>
      <c r="E23" s="189"/>
      <c r="F23" s="215"/>
      <c r="G23" s="215"/>
      <c r="H23" s="215"/>
    </row>
    <row r="24" spans="1:8" ht="225" thickBot="1">
      <c r="A24" s="214" t="s">
        <v>124</v>
      </c>
      <c r="B24" s="195" t="s">
        <v>197</v>
      </c>
      <c r="C24" s="74" t="s">
        <v>190</v>
      </c>
      <c r="D24" s="189" t="s">
        <v>273</v>
      </c>
      <c r="E24" s="189"/>
      <c r="F24" s="215" t="s">
        <v>181</v>
      </c>
      <c r="G24" s="215"/>
      <c r="H24" s="215"/>
    </row>
    <row r="25" spans="1:8" ht="304">
      <c r="A25" s="214" t="s">
        <v>125</v>
      </c>
      <c r="B25" s="195" t="s">
        <v>199</v>
      </c>
      <c r="C25" s="189" t="s">
        <v>200</v>
      </c>
      <c r="D25" s="189" t="s">
        <v>464</v>
      </c>
      <c r="E25" s="189"/>
      <c r="F25" s="215" t="s">
        <v>181</v>
      </c>
      <c r="G25" s="215"/>
      <c r="H25" s="215"/>
    </row>
    <row r="26" spans="1:8" ht="99.25" customHeight="1">
      <c r="A26" s="214" t="s">
        <v>126</v>
      </c>
      <c r="B26" s="195" t="s">
        <v>201</v>
      </c>
      <c r="C26" s="189"/>
      <c r="D26" s="189" t="s">
        <v>186</v>
      </c>
      <c r="E26" s="189"/>
      <c r="F26" s="215"/>
      <c r="G26" s="215"/>
      <c r="H26" s="215"/>
    </row>
    <row r="27" spans="1:8" ht="208">
      <c r="A27" s="214" t="s">
        <v>127</v>
      </c>
      <c r="B27" s="189" t="s">
        <v>202</v>
      </c>
      <c r="C27" s="189" t="s">
        <v>203</v>
      </c>
      <c r="D27" s="189" t="s">
        <v>204</v>
      </c>
      <c r="E27" s="189"/>
      <c r="F27" s="215" t="s">
        <v>181</v>
      </c>
      <c r="G27" s="215"/>
      <c r="H27" s="215"/>
    </row>
    <row r="28" spans="1:8" ht="99.25" customHeight="1">
      <c r="A28" s="214" t="s">
        <v>128</v>
      </c>
      <c r="B28" s="189" t="s">
        <v>205</v>
      </c>
      <c r="C28" s="189"/>
      <c r="D28" s="189" t="s">
        <v>186</v>
      </c>
      <c r="E28" s="189"/>
      <c r="F28" s="215"/>
      <c r="G28" s="215"/>
      <c r="H28" s="215"/>
    </row>
    <row r="29" spans="1:8" ht="70.5" customHeight="1">
      <c r="A29" s="216"/>
      <c r="B29" s="217"/>
      <c r="C29" s="218"/>
      <c r="D29" s="151"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51"/>
      <c r="F29" s="178"/>
      <c r="G29" s="179"/>
      <c r="H29" s="180"/>
    </row>
    <row r="30" spans="1:8" ht="99.25" customHeight="1">
      <c r="A30" s="219"/>
      <c r="B30" s="220"/>
      <c r="C30" s="221"/>
      <c r="D30" s="203" t="s">
        <v>274</v>
      </c>
      <c r="E30" s="222"/>
      <c r="F30" s="181"/>
      <c r="G30" s="182"/>
      <c r="H30" s="183"/>
    </row>
    <row r="31" spans="1:8" ht="18.75" customHeight="1">
      <c r="A31" s="213"/>
      <c r="B31" s="151" t="s">
        <v>207</v>
      </c>
      <c r="C31" s="151"/>
      <c r="D31" s="151"/>
      <c r="E31" s="151"/>
      <c r="F31" s="148"/>
      <c r="G31" s="149"/>
      <c r="H31" s="150"/>
    </row>
    <row r="32" spans="1:8" ht="208">
      <c r="A32" s="214" t="s">
        <v>129</v>
      </c>
      <c r="B32" s="189" t="s">
        <v>208</v>
      </c>
      <c r="C32" s="204" t="s">
        <v>209</v>
      </c>
      <c r="D32" s="205" t="s">
        <v>210</v>
      </c>
      <c r="E32" s="204"/>
      <c r="F32" s="215" t="s">
        <v>181</v>
      </c>
      <c r="G32" s="215"/>
      <c r="H32" s="215"/>
    </row>
    <row r="33" spans="1:8" ht="176">
      <c r="A33" s="214" t="s">
        <v>130</v>
      </c>
      <c r="B33" s="189" t="s">
        <v>211</v>
      </c>
      <c r="C33" s="204" t="s">
        <v>212</v>
      </c>
      <c r="D33" s="204" t="s">
        <v>213</v>
      </c>
      <c r="E33" s="204"/>
      <c r="F33" s="215" t="s">
        <v>181</v>
      </c>
      <c r="G33" s="215"/>
      <c r="H33" s="215"/>
    </row>
    <row r="34" spans="1:8" ht="79.5" customHeight="1">
      <c r="A34" s="214" t="s">
        <v>131</v>
      </c>
      <c r="B34" s="189" t="s">
        <v>214</v>
      </c>
      <c r="C34" s="204"/>
      <c r="D34" s="78" t="s">
        <v>186</v>
      </c>
      <c r="E34" s="204"/>
      <c r="F34" s="215"/>
      <c r="G34" s="215"/>
      <c r="H34" s="215"/>
    </row>
    <row r="35" spans="1:8" ht="304">
      <c r="A35" s="214" t="s">
        <v>132</v>
      </c>
      <c r="B35" s="189" t="s">
        <v>215</v>
      </c>
      <c r="C35" s="205" t="s">
        <v>216</v>
      </c>
      <c r="D35" s="205" t="s">
        <v>217</v>
      </c>
      <c r="E35" s="205" t="s">
        <v>488</v>
      </c>
      <c r="F35" s="215" t="s">
        <v>181</v>
      </c>
      <c r="G35" s="215"/>
      <c r="H35" s="215"/>
    </row>
    <row r="36" spans="1:8" ht="44.25" customHeight="1">
      <c r="A36" s="216"/>
      <c r="B36" s="217"/>
      <c r="C36" s="218"/>
      <c r="D36" s="151" t="str">
        <f>_xlfn.CONCAT("DOBRE PRAKTYKI dla ",B31)</f>
        <v xml:space="preserve">DOBRE PRAKTYKI dla Kryterium 3. Przyjęcie na studia, weryfikacja osiągnięcia przez studentów efektów uczenia się, zaliczanie poszczególnych semestrów i lat oraz dyplomowanie </v>
      </c>
      <c r="E36" s="151"/>
      <c r="F36" s="178"/>
      <c r="G36" s="179"/>
      <c r="H36" s="180"/>
    </row>
    <row r="37" spans="1:8" ht="31.5" customHeight="1">
      <c r="A37" s="219"/>
      <c r="B37" s="220"/>
      <c r="C37" s="221"/>
      <c r="D37" s="203" t="s">
        <v>275</v>
      </c>
      <c r="E37" s="203"/>
      <c r="F37" s="181"/>
      <c r="G37" s="182"/>
      <c r="H37" s="183"/>
    </row>
    <row r="38" spans="1:8" ht="19" customHeight="1">
      <c r="A38" s="213"/>
      <c r="B38" s="151" t="s">
        <v>219</v>
      </c>
      <c r="C38" s="151"/>
      <c r="D38" s="151"/>
      <c r="E38" s="151"/>
      <c r="F38" s="148"/>
      <c r="G38" s="149"/>
      <c r="H38" s="150"/>
    </row>
    <row r="39" spans="1:8" ht="409.6">
      <c r="A39" s="214" t="s">
        <v>133</v>
      </c>
      <c r="B39" s="189" t="s">
        <v>220</v>
      </c>
      <c r="C39" s="205" t="s">
        <v>221</v>
      </c>
      <c r="D39" s="205" t="s">
        <v>465</v>
      </c>
      <c r="E39" s="79" t="s">
        <v>492</v>
      </c>
      <c r="F39" s="215" t="s">
        <v>181</v>
      </c>
      <c r="G39" s="215"/>
      <c r="H39" s="215"/>
    </row>
    <row r="40" spans="1:8" ht="82.5" customHeight="1">
      <c r="A40" s="214" t="s">
        <v>134</v>
      </c>
      <c r="B40" s="189" t="s">
        <v>222</v>
      </c>
      <c r="C40" s="204"/>
      <c r="D40" s="76" t="s">
        <v>186</v>
      </c>
      <c r="E40" s="204"/>
      <c r="F40" s="215"/>
      <c r="G40" s="215"/>
      <c r="H40" s="215"/>
    </row>
    <row r="41" spans="1:8" ht="320">
      <c r="A41" s="214" t="s">
        <v>135</v>
      </c>
      <c r="B41" s="189" t="s">
        <v>223</v>
      </c>
      <c r="C41" s="204" t="s">
        <v>221</v>
      </c>
      <c r="D41" s="205" t="s">
        <v>474</v>
      </c>
      <c r="E41" s="205"/>
      <c r="F41" s="215" t="s">
        <v>181</v>
      </c>
      <c r="G41" s="215"/>
      <c r="H41" s="215"/>
    </row>
    <row r="42" spans="1:8" ht="44.25" customHeight="1">
      <c r="A42" s="216"/>
      <c r="B42" s="217"/>
      <c r="C42" s="218"/>
      <c r="D42" s="151" t="str">
        <f>_xlfn.CONCAT("DOBRE PRAKTYKI dla ",B38)</f>
        <v xml:space="preserve">DOBRE PRAKTYKI dla Kryterium 4. Kompetencje, doświadczenie, kwalifikacje i liczebność kadry prowadzącej kształcenie oraz rozwój i doskonalenie kadry </v>
      </c>
      <c r="E42" s="151"/>
      <c r="F42" s="178"/>
      <c r="G42" s="179"/>
      <c r="H42" s="180"/>
    </row>
    <row r="43" spans="1:8" ht="59.25" customHeight="1">
      <c r="A43" s="219"/>
      <c r="B43" s="220"/>
      <c r="C43" s="221"/>
      <c r="D43" s="203" t="s">
        <v>224</v>
      </c>
      <c r="E43" s="203"/>
      <c r="F43" s="181"/>
      <c r="G43" s="182"/>
      <c r="H43" s="183"/>
    </row>
    <row r="44" spans="1:8" ht="19" customHeight="1">
      <c r="A44" s="213"/>
      <c r="B44" s="151" t="s">
        <v>225</v>
      </c>
      <c r="C44" s="151"/>
      <c r="D44" s="151"/>
      <c r="E44" s="151"/>
      <c r="F44" s="148"/>
      <c r="G44" s="149"/>
      <c r="H44" s="150"/>
    </row>
    <row r="45" spans="1:8" ht="409.6">
      <c r="A45" s="214" t="s">
        <v>136</v>
      </c>
      <c r="B45" s="189" t="s">
        <v>226</v>
      </c>
      <c r="C45" s="205" t="s">
        <v>227</v>
      </c>
      <c r="D45" s="205" t="s">
        <v>467</v>
      </c>
      <c r="E45" s="80" t="s">
        <v>501</v>
      </c>
      <c r="F45" s="215" t="s">
        <v>181</v>
      </c>
      <c r="G45" s="215"/>
      <c r="H45" s="215"/>
    </row>
    <row r="46" spans="1:8" ht="83.25" customHeight="1">
      <c r="A46" s="214" t="s">
        <v>137</v>
      </c>
      <c r="B46" s="189" t="s">
        <v>228</v>
      </c>
      <c r="C46" s="205" t="s">
        <v>186</v>
      </c>
      <c r="D46" s="205"/>
      <c r="E46" s="205"/>
      <c r="F46" s="215"/>
      <c r="G46" s="215"/>
      <c r="H46" s="215"/>
    </row>
    <row r="47" spans="1:8" ht="128">
      <c r="A47" s="214" t="s">
        <v>138</v>
      </c>
      <c r="B47" s="189" t="s">
        <v>229</v>
      </c>
      <c r="C47" s="205" t="s">
        <v>230</v>
      </c>
      <c r="D47" s="205" t="s">
        <v>231</v>
      </c>
      <c r="E47" s="205"/>
      <c r="F47" s="215" t="s">
        <v>181</v>
      </c>
      <c r="G47" s="215"/>
      <c r="H47" s="215"/>
    </row>
    <row r="48" spans="1:8" ht="85.5" customHeight="1">
      <c r="A48" s="216"/>
      <c r="B48" s="217"/>
      <c r="C48" s="218"/>
      <c r="D48" s="151" t="str">
        <f>_xlfn.CONCAT("DOBRE PRAKTYKI dla ",B44)</f>
        <v xml:space="preserve">DOBRE PRAKTYKI dla Kryterium 5. Infrastruktura i zasoby edukacyjne wykorzystywane w realizacji programu studiów oraz ich doskonalenie </v>
      </c>
      <c r="E48" s="151"/>
      <c r="F48" s="178"/>
      <c r="G48" s="179"/>
      <c r="H48" s="180"/>
    </row>
    <row r="49" spans="1:8" ht="85.5" customHeight="1">
      <c r="A49" s="219"/>
      <c r="B49" s="220"/>
      <c r="C49" s="221"/>
      <c r="D49" s="203" t="s">
        <v>276</v>
      </c>
      <c r="E49" s="203"/>
      <c r="F49" s="181"/>
      <c r="G49" s="182"/>
      <c r="H49" s="183"/>
    </row>
    <row r="50" spans="1:8" ht="75" customHeight="1">
      <c r="A50" s="213"/>
      <c r="B50" s="151" t="s">
        <v>233</v>
      </c>
      <c r="C50" s="151"/>
      <c r="D50" s="151"/>
      <c r="E50" s="151"/>
      <c r="F50" s="148"/>
      <c r="G50" s="149"/>
      <c r="H50" s="150"/>
    </row>
    <row r="51" spans="1:8" ht="224">
      <c r="A51" s="214" t="s">
        <v>139</v>
      </c>
      <c r="B51" s="189" t="s">
        <v>234</v>
      </c>
      <c r="C51" s="205" t="s">
        <v>235</v>
      </c>
      <c r="D51" s="205" t="s">
        <v>468</v>
      </c>
      <c r="E51" s="205" t="s">
        <v>495</v>
      </c>
      <c r="F51" s="215" t="s">
        <v>181</v>
      </c>
      <c r="G51" s="215"/>
      <c r="H51" s="215"/>
    </row>
    <row r="52" spans="1:8" ht="128">
      <c r="A52" s="214" t="s">
        <v>140</v>
      </c>
      <c r="B52" s="189" t="s">
        <v>236</v>
      </c>
      <c r="C52" s="205" t="s">
        <v>235</v>
      </c>
      <c r="D52" s="205" t="s">
        <v>237</v>
      </c>
      <c r="E52" s="205"/>
      <c r="F52" s="215" t="s">
        <v>181</v>
      </c>
      <c r="G52" s="215"/>
      <c r="H52" s="215"/>
    </row>
    <row r="53" spans="1:8" ht="69.75" customHeight="1">
      <c r="A53" s="216"/>
      <c r="B53" s="217"/>
      <c r="C53" s="218"/>
      <c r="D53" s="151" t="str">
        <f>_xlfn.CONCAT("DOBRE PRAKTYKI dla ",B50)</f>
        <v xml:space="preserve">DOBRE PRAKTYKI dla Kryterium 6. Współpraca z otoczeniem społeczno-gospodarczym w konstruowaniu, realizacji i doskonaleniu programu studiów oraz jej wpływ na rozwój kierunku </v>
      </c>
      <c r="E53" s="151"/>
      <c r="F53" s="178"/>
      <c r="G53" s="179"/>
      <c r="H53" s="180"/>
    </row>
    <row r="54" spans="1:8" ht="69.75" customHeight="1">
      <c r="A54" s="219"/>
      <c r="B54" s="220"/>
      <c r="C54" s="221"/>
      <c r="D54" s="203" t="s">
        <v>277</v>
      </c>
      <c r="E54" s="203"/>
      <c r="F54" s="181"/>
      <c r="G54" s="182"/>
      <c r="H54" s="183"/>
    </row>
    <row r="55" spans="1:8" ht="19" customHeight="1">
      <c r="A55" s="213"/>
      <c r="B55" s="151" t="s">
        <v>239</v>
      </c>
      <c r="C55" s="151"/>
      <c r="D55" s="151"/>
      <c r="E55" s="151"/>
      <c r="F55" s="148"/>
      <c r="G55" s="149"/>
      <c r="H55" s="150"/>
    </row>
    <row r="56" spans="1:8" ht="108.75" customHeight="1">
      <c r="A56" s="214" t="s">
        <v>141</v>
      </c>
      <c r="B56" s="189" t="s">
        <v>240</v>
      </c>
      <c r="C56" s="205">
        <v>18</v>
      </c>
      <c r="D56" s="205" t="s">
        <v>278</v>
      </c>
      <c r="E56" s="205"/>
      <c r="F56" s="215" t="s">
        <v>181</v>
      </c>
      <c r="G56" s="215"/>
      <c r="H56" s="215"/>
    </row>
    <row r="57" spans="1:8" ht="128">
      <c r="A57" s="214" t="s">
        <v>142</v>
      </c>
      <c r="B57" s="189" t="s">
        <v>243</v>
      </c>
      <c r="C57" s="205">
        <v>18</v>
      </c>
      <c r="D57" s="205" t="s">
        <v>279</v>
      </c>
      <c r="E57" s="205" t="s">
        <v>280</v>
      </c>
      <c r="F57" s="215" t="s">
        <v>181</v>
      </c>
      <c r="G57" s="215"/>
      <c r="H57" s="215"/>
    </row>
    <row r="58" spans="1:8" ht="47.25" customHeight="1">
      <c r="A58" s="216"/>
      <c r="B58" s="217"/>
      <c r="C58" s="218"/>
      <c r="D58" s="148" t="str">
        <f>_xlfn.CONCAT("DOBRE PRAKTYKI dla ",B55)</f>
        <v xml:space="preserve">DOBRE PRAKTYKI dla Kryterium 7. Warunki i sposoby podnoszenia stopnia umiędzynarodowienia procesu kształcenia na kierunku </v>
      </c>
      <c r="E58" s="150"/>
      <c r="F58" s="178"/>
      <c r="G58" s="179"/>
      <c r="H58" s="180"/>
    </row>
    <row r="59" spans="1:8" ht="47.25" customHeight="1">
      <c r="A59" s="219"/>
      <c r="B59" s="220"/>
      <c r="C59" s="221"/>
      <c r="D59" s="222" t="s">
        <v>281</v>
      </c>
      <c r="E59" s="222"/>
      <c r="F59" s="181"/>
      <c r="G59" s="182"/>
      <c r="H59" s="183"/>
    </row>
    <row r="60" spans="1:8" ht="19" customHeight="1">
      <c r="A60" s="213"/>
      <c r="B60" s="151" t="s">
        <v>246</v>
      </c>
      <c r="C60" s="151"/>
      <c r="D60" s="151"/>
      <c r="E60" s="151"/>
      <c r="F60" s="148"/>
      <c r="G60" s="149"/>
      <c r="H60" s="150"/>
    </row>
    <row r="61" spans="1:8" ht="256">
      <c r="A61" s="214" t="s">
        <v>143</v>
      </c>
      <c r="B61" s="189" t="s">
        <v>247</v>
      </c>
      <c r="C61" s="76" t="s">
        <v>248</v>
      </c>
      <c r="D61" s="205" t="s">
        <v>241</v>
      </c>
      <c r="E61" s="205"/>
      <c r="F61" s="215" t="s">
        <v>181</v>
      </c>
      <c r="G61" s="215"/>
      <c r="H61" s="215"/>
    </row>
    <row r="62" spans="1:8" ht="96">
      <c r="A62" s="214" t="s">
        <v>144</v>
      </c>
      <c r="B62" s="189" t="s">
        <v>250</v>
      </c>
      <c r="C62" s="205" t="s">
        <v>251</v>
      </c>
      <c r="D62" s="205" t="s">
        <v>244</v>
      </c>
      <c r="E62" s="205"/>
      <c r="F62" s="215" t="s">
        <v>181</v>
      </c>
      <c r="G62" s="215"/>
      <c r="H62" s="215"/>
    </row>
    <row r="63" spans="1:8" ht="63.75" customHeight="1">
      <c r="A63" s="216"/>
      <c r="B63" s="217"/>
      <c r="C63" s="218"/>
      <c r="D63" s="151" t="str">
        <f>_xlfn.CONCAT("DOBRE PRAKTYKI dla ",B60)</f>
        <v xml:space="preserve">DOBRE PRAKTYKI dla Kryterium 8. Wsparcie studentów w uczeniu się, rozwoju społecznym, naukowym lub zawodowym i wejściu na rynek pracy oraz rozwój i doskonalenie form wsparcia </v>
      </c>
      <c r="E63" s="151"/>
      <c r="F63" s="178"/>
      <c r="G63" s="179"/>
      <c r="H63" s="180"/>
    </row>
    <row r="64" spans="1:8" ht="63.75" customHeight="1">
      <c r="A64" s="219"/>
      <c r="B64" s="220"/>
      <c r="C64" s="221"/>
      <c r="D64" s="203" t="s">
        <v>253</v>
      </c>
      <c r="E64" s="203"/>
      <c r="F64" s="181"/>
      <c r="G64" s="182"/>
      <c r="H64" s="183"/>
    </row>
    <row r="65" spans="1:8" ht="19" customHeight="1">
      <c r="A65" s="213"/>
      <c r="B65" s="151" t="s">
        <v>254</v>
      </c>
      <c r="C65" s="151"/>
      <c r="D65" s="151"/>
      <c r="E65" s="151"/>
      <c r="F65" s="148"/>
      <c r="G65" s="149"/>
      <c r="H65" s="150"/>
    </row>
    <row r="66" spans="1:8" ht="272">
      <c r="A66" s="214" t="s">
        <v>145</v>
      </c>
      <c r="B66" s="189" t="s">
        <v>255</v>
      </c>
      <c r="C66" s="205" t="s">
        <v>256</v>
      </c>
      <c r="D66" s="207" t="s">
        <v>470</v>
      </c>
      <c r="E66" s="204" t="s">
        <v>469</v>
      </c>
      <c r="F66" s="215" t="s">
        <v>181</v>
      </c>
      <c r="G66" s="215"/>
      <c r="H66" s="215"/>
    </row>
    <row r="67" spans="1:8" ht="144">
      <c r="A67" s="214" t="s">
        <v>146</v>
      </c>
      <c r="B67" s="189" t="s">
        <v>257</v>
      </c>
      <c r="C67" s="205">
        <v>19</v>
      </c>
      <c r="D67" s="209" t="s">
        <v>258</v>
      </c>
      <c r="E67" s="204"/>
      <c r="F67" s="215" t="s">
        <v>181</v>
      </c>
      <c r="G67" s="215"/>
      <c r="H67" s="215"/>
    </row>
    <row r="68" spans="1:8" ht="54.75" customHeight="1">
      <c r="A68" s="216"/>
      <c r="B68" s="217"/>
      <c r="C68" s="218"/>
      <c r="D68" s="151" t="str">
        <f>_xlfn.CONCAT("DOBRE PRAKTYKI dla ",B65)</f>
        <v xml:space="preserve">DOBRE PRAKTYKI dla Kryterium 9. Publiczny dostęp do informacji o programie studiów, warunkach jego realizacji i osiąganych rezultatach </v>
      </c>
      <c r="E68" s="151"/>
      <c r="F68" s="178"/>
      <c r="G68" s="179"/>
      <c r="H68" s="180"/>
    </row>
    <row r="69" spans="1:8" ht="54.75" customHeight="1">
      <c r="A69" s="219"/>
      <c r="B69" s="220"/>
      <c r="C69" s="221"/>
      <c r="D69" s="203" t="s">
        <v>259</v>
      </c>
      <c r="E69" s="203"/>
      <c r="F69" s="181"/>
      <c r="G69" s="182"/>
      <c r="H69" s="183"/>
    </row>
    <row r="70" spans="1:8" ht="19" customHeight="1">
      <c r="A70" s="213"/>
      <c r="B70" s="151" t="s">
        <v>260</v>
      </c>
      <c r="C70" s="151"/>
      <c r="D70" s="151"/>
      <c r="E70" s="151"/>
      <c r="F70" s="175"/>
      <c r="G70" s="176"/>
      <c r="H70" s="177"/>
    </row>
    <row r="71" spans="1:8" ht="409.6">
      <c r="A71" s="214" t="s">
        <v>147</v>
      </c>
      <c r="B71" s="189" t="s">
        <v>261</v>
      </c>
      <c r="C71" s="205" t="s">
        <v>262</v>
      </c>
      <c r="D71" s="207" t="s">
        <v>471</v>
      </c>
      <c r="E71" s="205" t="s">
        <v>496</v>
      </c>
      <c r="F71" s="215" t="s">
        <v>181</v>
      </c>
      <c r="G71" s="215"/>
      <c r="H71" s="215"/>
    </row>
    <row r="72" spans="1:8" ht="48.75" customHeight="1">
      <c r="A72" s="214" t="s">
        <v>148</v>
      </c>
      <c r="B72" s="189" t="s">
        <v>263</v>
      </c>
      <c r="C72" s="205" t="s">
        <v>264</v>
      </c>
      <c r="D72" s="209" t="s">
        <v>472</v>
      </c>
      <c r="E72" s="204"/>
      <c r="F72" s="215" t="s">
        <v>181</v>
      </c>
      <c r="G72" s="215"/>
      <c r="H72" s="215"/>
    </row>
    <row r="73" spans="1:8" ht="19" customHeight="1">
      <c r="A73" s="216"/>
      <c r="B73" s="217"/>
      <c r="C73" s="218"/>
      <c r="D73" s="151" t="str">
        <f>_xlfn.CONCAT("DOBRE PRAKTYKI dla ",B70)</f>
        <v>DOBRE PRAKTYKI dla Kryterium 10. Polityka jakości, projektowanie, zatwierdzanie, monitorowanie, przegląd i doskonalenie programu studiów.</v>
      </c>
      <c r="E73" s="151"/>
      <c r="F73" s="178"/>
      <c r="G73" s="179"/>
      <c r="H73" s="180"/>
    </row>
    <row r="74" spans="1:8" ht="45.75" customHeight="1">
      <c r="A74" s="219"/>
      <c r="B74" s="220"/>
      <c r="C74" s="221"/>
      <c r="D74" s="203" t="s">
        <v>282</v>
      </c>
      <c r="E74" s="203"/>
      <c r="F74" s="181"/>
      <c r="G74" s="182"/>
      <c r="H74" s="183"/>
    </row>
    <row r="75" spans="1:8">
      <c r="A75" s="37"/>
      <c r="B75" s="38"/>
      <c r="C75" s="39"/>
      <c r="D75" s="39"/>
      <c r="E75" s="39"/>
      <c r="F75" s="164"/>
      <c r="G75" s="164"/>
      <c r="H75" s="164"/>
    </row>
    <row r="76" spans="1:8">
      <c r="F76" s="165"/>
      <c r="G76" s="165"/>
      <c r="H76" s="165"/>
    </row>
    <row r="77" spans="1:8">
      <c r="B77" s="145" t="s">
        <v>266</v>
      </c>
      <c r="C77" s="146"/>
      <c r="D77" s="146"/>
      <c r="E77" s="147"/>
      <c r="F77" s="10"/>
      <c r="G77" s="10"/>
      <c r="H77" s="10"/>
    </row>
    <row r="78" spans="1:8" ht="30" customHeight="1">
      <c r="B78" s="143" t="s">
        <v>267</v>
      </c>
      <c r="C78" s="143"/>
      <c r="D78" s="143"/>
      <c r="E78" s="143"/>
      <c r="F78" s="165"/>
      <c r="G78" s="165"/>
      <c r="H78" s="165"/>
    </row>
    <row r="79" spans="1:8">
      <c r="A79" s="166"/>
      <c r="B79" s="152"/>
      <c r="C79" s="152"/>
      <c r="D79" s="152"/>
      <c r="E79" s="152"/>
      <c r="F79" s="165"/>
      <c r="G79" s="165"/>
      <c r="H79" s="165"/>
    </row>
    <row r="80" spans="1:8">
      <c r="A80" s="166"/>
      <c r="B80" s="152"/>
      <c r="C80" s="152"/>
      <c r="D80" s="152"/>
      <c r="E80" s="152"/>
      <c r="F80" s="165"/>
      <c r="G80" s="165"/>
      <c r="H80" s="165"/>
    </row>
    <row r="81" spans="1:8">
      <c r="A81" s="166"/>
      <c r="B81" s="152"/>
      <c r="C81" s="152"/>
      <c r="D81" s="152"/>
      <c r="E81" s="152"/>
      <c r="F81" s="165"/>
      <c r="G81" s="165"/>
      <c r="H81" s="165"/>
    </row>
    <row r="82" spans="1:8">
      <c r="A82" s="166"/>
      <c r="B82" s="152"/>
      <c r="C82" s="152"/>
      <c r="D82" s="152"/>
      <c r="E82" s="152"/>
      <c r="F82" s="165"/>
      <c r="G82" s="165"/>
      <c r="H82" s="165"/>
    </row>
    <row r="83" spans="1:8">
      <c r="A83" s="166"/>
      <c r="B83" s="152"/>
      <c r="C83" s="152"/>
      <c r="D83" s="152"/>
      <c r="E83" s="152"/>
      <c r="F83" s="165"/>
      <c r="G83" s="165"/>
      <c r="H83" s="165"/>
    </row>
    <row r="84" spans="1:8">
      <c r="A84" s="167"/>
      <c r="B84" s="143" t="s">
        <v>268</v>
      </c>
      <c r="C84" s="143"/>
      <c r="D84" s="143"/>
      <c r="E84" s="143"/>
      <c r="F84" s="165"/>
      <c r="G84" s="165"/>
      <c r="H84" s="165"/>
    </row>
    <row r="85" spans="1:8">
      <c r="A85" s="167"/>
      <c r="B85" s="152"/>
      <c r="C85" s="152"/>
      <c r="D85" s="152"/>
      <c r="E85" s="152"/>
      <c r="F85" s="165"/>
      <c r="G85" s="165"/>
      <c r="H85" s="165"/>
    </row>
    <row r="86" spans="1:8">
      <c r="A86" s="167"/>
      <c r="B86" s="152"/>
      <c r="C86" s="152"/>
      <c r="D86" s="152"/>
      <c r="E86" s="152"/>
      <c r="F86" s="165"/>
      <c r="G86" s="165"/>
      <c r="H86" s="165"/>
    </row>
    <row r="87" spans="1:8">
      <c r="A87" s="167"/>
      <c r="B87" s="152"/>
      <c r="C87" s="152"/>
      <c r="D87" s="152"/>
      <c r="E87" s="152"/>
      <c r="F87" s="165"/>
      <c r="G87" s="165"/>
      <c r="H87" s="165"/>
    </row>
    <row r="88" spans="1:8">
      <c r="A88" s="167"/>
      <c r="B88" s="152"/>
      <c r="C88" s="152"/>
      <c r="D88" s="152"/>
      <c r="E88" s="152"/>
      <c r="F88" s="165"/>
      <c r="G88" s="165"/>
      <c r="H88" s="165"/>
    </row>
    <row r="89" spans="1:8">
      <c r="A89" s="168"/>
      <c r="B89" s="152"/>
      <c r="C89" s="152"/>
      <c r="D89" s="152"/>
      <c r="E89" s="152"/>
      <c r="F89" s="165"/>
      <c r="G89" s="165"/>
      <c r="H89" s="165"/>
    </row>
  </sheetData>
  <mergeCells count="80">
    <mergeCell ref="F60:H60"/>
    <mergeCell ref="F55:H55"/>
    <mergeCell ref="F50:H50"/>
    <mergeCell ref="F44:H44"/>
    <mergeCell ref="F38:H38"/>
    <mergeCell ref="F48:H49"/>
    <mergeCell ref="F53:H54"/>
    <mergeCell ref="F42:H43"/>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A1:H1"/>
    <mergeCell ref="B2:D4"/>
    <mergeCell ref="A6:C6"/>
    <mergeCell ref="D6:H6"/>
    <mergeCell ref="F9:H9"/>
    <mergeCell ref="F17:H18"/>
    <mergeCell ref="A29:C30"/>
    <mergeCell ref="F29:H30"/>
    <mergeCell ref="A36:C37"/>
    <mergeCell ref="F36:H37"/>
    <mergeCell ref="F31:H31"/>
    <mergeCell ref="D30:E30"/>
    <mergeCell ref="B31:E31"/>
    <mergeCell ref="D36:E36"/>
    <mergeCell ref="D37:E37"/>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F75:H75"/>
    <mergeCell ref="B77:E77"/>
    <mergeCell ref="B78:E78"/>
    <mergeCell ref="F78:H78"/>
    <mergeCell ref="A79:A89"/>
    <mergeCell ref="B79:E83"/>
    <mergeCell ref="F79:H89"/>
    <mergeCell ref="B84:E84"/>
    <mergeCell ref="B85:E89"/>
  </mergeCells>
  <conditionalFormatting sqref="D18:E18">
    <cfRule type="expression" dxfId="19" priority="2">
      <formula>ISTEXT(D18)</formula>
    </cfRule>
  </conditionalFormatting>
  <conditionalFormatting sqref="D30:E30">
    <cfRule type="expression" dxfId="18" priority="3">
      <formula>ISTEXT(D30)</formula>
    </cfRule>
  </conditionalFormatting>
  <conditionalFormatting sqref="D37:E37">
    <cfRule type="expression" dxfId="17" priority="1">
      <formula>ISTEXT(D37)</formula>
    </cfRule>
  </conditionalFormatting>
  <conditionalFormatting sqref="D43:E43">
    <cfRule type="expression" dxfId="16" priority="4">
      <formula>ISTEXT(D43)</formula>
    </cfRule>
  </conditionalFormatting>
  <conditionalFormatting sqref="D49:E49">
    <cfRule type="expression" dxfId="15" priority="5">
      <formula>ISTEXT(D49)</formula>
    </cfRule>
  </conditionalFormatting>
  <conditionalFormatting sqref="D54:E54">
    <cfRule type="expression" dxfId="14" priority="6">
      <formula>ISTEXT(D54)</formula>
    </cfRule>
  </conditionalFormatting>
  <conditionalFormatting sqref="D59:E59">
    <cfRule type="expression" dxfId="13" priority="7">
      <formula>ISTEXT(D59)</formula>
    </cfRule>
  </conditionalFormatting>
  <conditionalFormatting sqref="D64:E64">
    <cfRule type="expression" dxfId="12" priority="8">
      <formula>ISTEXT(D64)</formula>
    </cfRule>
  </conditionalFormatting>
  <conditionalFormatting sqref="D69:E69">
    <cfRule type="expression" dxfId="11" priority="10">
      <formula>ISTEXT(D69)</formula>
    </cfRule>
  </conditionalFormatting>
  <conditionalFormatting sqref="D74:E74">
    <cfRule type="expression" dxfId="10" priority="9">
      <formula>ISTEXT(D74)</formula>
    </cfRule>
  </conditionalFormatting>
  <dataValidations count="1">
    <dataValidation allowBlank="1" showErrorMessage="1" promptTitle="Wydział" prompt="Proszę wybrać Wydział z listy rozwijanej" sqref="A6" xr:uid="{C3715156-CE1E-487E-81B9-E9888E17E71D}"/>
  </dataValidations>
  <pageMargins left="6.9791666666666665E-3" right="0.7" top="0.75" bottom="0.75" header="0.3" footer="0.3"/>
  <pageSetup paperSize="9" scale="36"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roszę wybrać kierunek z listy rozwijanej" xr:uid="{7E506B41-B58A-47C7-BB14-012E24D3A635}">
          <x14:formula1>
            <xm:f>OFFSET(WYDZIAŁY!$E$1,MATCH($A$6,WYDZIAŁY!$D$2:$D$45,0),0,COUNTIF(WYDZIAŁY!$D$2:$D$45,$A$6),1)</xm:f>
          </x14:formula1>
          <xm:sqref>D6:H6</xm:sqref>
        </x14:dataValidation>
        <x14:dataValidation type="list" allowBlank="1" showInputMessage="1" showErrorMessage="1" promptTitle="Wydział" prompt="Proszę wybrać Wydział z listy rozwijanej" xr:uid="{012D3BC1-8F47-493C-AC65-86C056FC4624}">
          <x14:formula1>
            <xm:f>WYDZIAŁY!$A$2:$A$15</xm:f>
          </x14:formula1>
          <xm:sqref>E5:H5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8DD4-8983-4DB2-9EFB-D7D8B48EFB14}">
  <dimension ref="A1:AJ46"/>
  <sheetViews>
    <sheetView topLeftCell="A4" workbookViewId="0">
      <selection activeCell="E46" sqref="E46"/>
    </sheetView>
  </sheetViews>
  <sheetFormatPr baseColWidth="10" defaultColWidth="8.83203125" defaultRowHeight="15"/>
  <cols>
    <col min="1" max="1" width="52.33203125" customWidth="1"/>
    <col min="2" max="6" width="43.33203125" customWidth="1"/>
    <col min="7" max="7" width="19.33203125" customWidth="1"/>
    <col min="8" max="8" width="42.5" customWidth="1"/>
    <col min="9" max="9" width="47.1640625" bestFit="1" customWidth="1"/>
    <col min="10" max="10" width="41.6640625" bestFit="1" customWidth="1"/>
    <col min="17" max="17" width="9.1640625" style="24"/>
    <col min="22" max="22" width="9.1640625" style="24"/>
    <col min="27" max="27" width="47.1640625" style="24" bestFit="1" customWidth="1"/>
    <col min="32" max="32" width="9.1640625" style="24"/>
  </cols>
  <sheetData>
    <row r="1" spans="1:36">
      <c r="A1" s="23" t="s">
        <v>283</v>
      </c>
      <c r="B1" t="s">
        <v>284</v>
      </c>
      <c r="D1" t="s">
        <v>285</v>
      </c>
      <c r="E1" t="s">
        <v>286</v>
      </c>
      <c r="G1" t="s">
        <v>287</v>
      </c>
      <c r="J1" t="s">
        <v>285</v>
      </c>
      <c r="K1" t="s">
        <v>287</v>
      </c>
    </row>
    <row r="2" spans="1:36">
      <c r="A2" s="8" t="s">
        <v>288</v>
      </c>
      <c r="B2" s="8" t="s">
        <v>289</v>
      </c>
      <c r="C2" s="8"/>
      <c r="D2" t="s">
        <v>290</v>
      </c>
      <c r="E2" t="s">
        <v>163</v>
      </c>
      <c r="F2" s="8"/>
      <c r="G2" s="8" t="s">
        <v>163</v>
      </c>
      <c r="H2">
        <v>1</v>
      </c>
      <c r="I2" t="str">
        <f>J2&amp;COUNTIF($J$2:J2,J2)</f>
        <v>Wydział Biologii i Biotechnologii1</v>
      </c>
      <c r="J2" t="s">
        <v>290</v>
      </c>
      <c r="K2" t="s">
        <v>163</v>
      </c>
      <c r="N2" t="s">
        <v>291</v>
      </c>
      <c r="R2" t="s">
        <v>292</v>
      </c>
      <c r="W2" t="s">
        <v>293</v>
      </c>
      <c r="AB2" t="s">
        <v>294</v>
      </c>
      <c r="AG2" t="s">
        <v>295</v>
      </c>
    </row>
    <row r="3" spans="1:36">
      <c r="A3" s="8" t="s">
        <v>1</v>
      </c>
      <c r="B3" s="8" t="s">
        <v>296</v>
      </c>
      <c r="C3" s="8"/>
      <c r="D3" t="s">
        <v>290</v>
      </c>
      <c r="E3" t="s">
        <v>269</v>
      </c>
      <c r="F3" s="8"/>
      <c r="G3" s="8" t="s">
        <v>269</v>
      </c>
      <c r="H3">
        <v>2</v>
      </c>
      <c r="I3" t="str">
        <f>J3&amp;COUNTIF($J$2:J3,J3)</f>
        <v>Wydział Biologii i Biotechnologii2</v>
      </c>
      <c r="J3" t="s">
        <v>290</v>
      </c>
      <c r="K3" t="s">
        <v>269</v>
      </c>
      <c r="N3" t="s">
        <v>297</v>
      </c>
      <c r="Q3" s="24" t="s">
        <v>298</v>
      </c>
      <c r="R3" t="s">
        <v>290</v>
      </c>
      <c r="S3" t="s">
        <v>163</v>
      </c>
      <c r="T3" t="s">
        <v>299</v>
      </c>
      <c r="U3" t="s">
        <v>300</v>
      </c>
      <c r="V3" s="24" t="s">
        <v>301</v>
      </c>
      <c r="W3" t="s">
        <v>302</v>
      </c>
      <c r="X3" t="s">
        <v>303</v>
      </c>
      <c r="Y3" t="s">
        <v>304</v>
      </c>
      <c r="Z3" t="s">
        <v>305</v>
      </c>
      <c r="AA3" s="24" t="s">
        <v>298</v>
      </c>
      <c r="AB3" t="s">
        <v>290</v>
      </c>
      <c r="AC3" t="s">
        <v>163</v>
      </c>
      <c r="AD3" t="s">
        <v>306</v>
      </c>
      <c r="AE3" t="s">
        <v>300</v>
      </c>
      <c r="AF3" s="24" t="s">
        <v>301</v>
      </c>
      <c r="AG3" t="s">
        <v>302</v>
      </c>
      <c r="AH3" t="s">
        <v>303</v>
      </c>
      <c r="AI3" t="s">
        <v>307</v>
      </c>
      <c r="AJ3" t="s">
        <v>305</v>
      </c>
    </row>
    <row r="4" spans="1:36">
      <c r="A4" s="8" t="s">
        <v>308</v>
      </c>
      <c r="B4" s="8" t="s">
        <v>309</v>
      </c>
      <c r="C4" s="8"/>
      <c r="D4" t="s">
        <v>290</v>
      </c>
      <c r="E4" t="s">
        <v>310</v>
      </c>
      <c r="F4" s="8"/>
      <c r="G4" s="8" t="s">
        <v>310</v>
      </c>
      <c r="H4">
        <v>3</v>
      </c>
      <c r="I4" t="str">
        <f>J4&amp;COUNTIF($J$2:J4,J4)</f>
        <v>Wydział Biologii i Biotechnologii3</v>
      </c>
      <c r="J4" t="s">
        <v>290</v>
      </c>
      <c r="K4" t="s">
        <v>310</v>
      </c>
      <c r="N4" t="s">
        <v>311</v>
      </c>
      <c r="Q4" s="24" t="s">
        <v>312</v>
      </c>
      <c r="R4" t="s">
        <v>290</v>
      </c>
      <c r="S4" t="s">
        <v>269</v>
      </c>
      <c r="T4" t="s">
        <v>304</v>
      </c>
      <c r="U4" t="s">
        <v>300</v>
      </c>
      <c r="V4" s="24" t="s">
        <v>313</v>
      </c>
      <c r="W4" t="s">
        <v>302</v>
      </c>
      <c r="X4" t="s">
        <v>314</v>
      </c>
      <c r="Y4" t="s">
        <v>304</v>
      </c>
      <c r="Z4" t="s">
        <v>305</v>
      </c>
      <c r="AA4" s="24" t="s">
        <v>312</v>
      </c>
      <c r="AB4" t="s">
        <v>290</v>
      </c>
      <c r="AC4" t="s">
        <v>310</v>
      </c>
      <c r="AD4" t="s">
        <v>307</v>
      </c>
      <c r="AE4" t="s">
        <v>300</v>
      </c>
      <c r="AF4" s="24" t="s">
        <v>313</v>
      </c>
      <c r="AG4" t="s">
        <v>302</v>
      </c>
      <c r="AH4" t="s">
        <v>314</v>
      </c>
      <c r="AI4" t="s">
        <v>307</v>
      </c>
      <c r="AJ4" t="s">
        <v>305</v>
      </c>
    </row>
    <row r="5" spans="1:36">
      <c r="A5" s="8" t="s">
        <v>315</v>
      </c>
      <c r="B5" s="8" t="s">
        <v>316</v>
      </c>
      <c r="C5" s="8"/>
      <c r="D5" t="s">
        <v>302</v>
      </c>
      <c r="E5" t="s">
        <v>303</v>
      </c>
      <c r="F5" s="8"/>
      <c r="G5" s="8" t="s">
        <v>303</v>
      </c>
      <c r="H5">
        <v>4</v>
      </c>
      <c r="I5" t="str">
        <f>J5&amp;COUNTIF($J$2:J5,J5)</f>
        <v>Wydział Budownictwa i Inżynierii Środowiska1</v>
      </c>
      <c r="J5" t="s">
        <v>302</v>
      </c>
      <c r="K5" t="s">
        <v>303</v>
      </c>
      <c r="N5" t="s">
        <v>317</v>
      </c>
      <c r="Q5" s="24" t="s">
        <v>318</v>
      </c>
      <c r="R5" t="s">
        <v>290</v>
      </c>
      <c r="S5" t="s">
        <v>310</v>
      </c>
      <c r="T5" t="s">
        <v>304</v>
      </c>
      <c r="U5" t="s">
        <v>300</v>
      </c>
      <c r="V5" s="24" t="s">
        <v>319</v>
      </c>
      <c r="W5" t="s">
        <v>320</v>
      </c>
      <c r="X5" t="s">
        <v>321</v>
      </c>
      <c r="Y5" t="s">
        <v>299</v>
      </c>
      <c r="Z5" t="s">
        <v>305</v>
      </c>
      <c r="AA5" s="24" t="s">
        <v>301</v>
      </c>
      <c r="AB5" t="s">
        <v>302</v>
      </c>
      <c r="AC5" t="s">
        <v>303</v>
      </c>
      <c r="AD5" t="s">
        <v>307</v>
      </c>
      <c r="AE5" t="s">
        <v>300</v>
      </c>
      <c r="AF5" s="24" t="s">
        <v>322</v>
      </c>
      <c r="AG5" t="s">
        <v>302</v>
      </c>
      <c r="AH5" t="s">
        <v>323</v>
      </c>
      <c r="AI5" t="s">
        <v>307</v>
      </c>
      <c r="AJ5" t="s">
        <v>305</v>
      </c>
    </row>
    <row r="6" spans="1:36">
      <c r="A6" s="8" t="s">
        <v>324</v>
      </c>
      <c r="B6" s="8" t="s">
        <v>325</v>
      </c>
      <c r="C6" s="8"/>
      <c r="D6" t="s">
        <v>302</v>
      </c>
      <c r="E6" t="s">
        <v>326</v>
      </c>
      <c r="F6" s="8"/>
      <c r="G6" s="8" t="s">
        <v>326</v>
      </c>
      <c r="H6">
        <v>5</v>
      </c>
      <c r="I6" t="str">
        <f>J6&amp;COUNTIF($J$2:J6,J6)</f>
        <v>Wydział Budownictwa i Inżynierii Środowiska2</v>
      </c>
      <c r="J6" t="s">
        <v>302</v>
      </c>
      <c r="K6" t="s">
        <v>326</v>
      </c>
      <c r="N6" s="23" t="s">
        <v>283</v>
      </c>
      <c r="Q6" s="24" t="s">
        <v>327</v>
      </c>
      <c r="R6" t="s">
        <v>290</v>
      </c>
      <c r="S6" t="s">
        <v>328</v>
      </c>
      <c r="T6" t="s">
        <v>304</v>
      </c>
      <c r="U6" t="s">
        <v>300</v>
      </c>
      <c r="V6" s="24" t="s">
        <v>329</v>
      </c>
      <c r="W6" t="s">
        <v>320</v>
      </c>
      <c r="X6" t="s">
        <v>330</v>
      </c>
      <c r="Y6" t="s">
        <v>299</v>
      </c>
      <c r="Z6" t="s">
        <v>305</v>
      </c>
      <c r="AA6" s="24" t="s">
        <v>313</v>
      </c>
      <c r="AB6" t="s">
        <v>302</v>
      </c>
      <c r="AC6" t="s">
        <v>331</v>
      </c>
      <c r="AD6" t="s">
        <v>307</v>
      </c>
      <c r="AE6" t="s">
        <v>300</v>
      </c>
      <c r="AF6" s="24" t="s">
        <v>319</v>
      </c>
      <c r="AG6" t="s">
        <v>320</v>
      </c>
      <c r="AH6" t="s">
        <v>321</v>
      </c>
      <c r="AI6" t="s">
        <v>306</v>
      </c>
      <c r="AJ6" t="s">
        <v>305</v>
      </c>
    </row>
    <row r="7" spans="1:36">
      <c r="A7" s="8" t="s">
        <v>332</v>
      </c>
      <c r="B7" s="8" t="s">
        <v>333</v>
      </c>
      <c r="C7" s="8"/>
      <c r="D7" t="s">
        <v>302</v>
      </c>
      <c r="E7" t="s">
        <v>314</v>
      </c>
      <c r="F7" s="8"/>
      <c r="G7" s="8" t="s">
        <v>314</v>
      </c>
      <c r="H7">
        <v>6</v>
      </c>
      <c r="I7" t="str">
        <f>J7&amp;COUNTIF($J$2:J7,J7)</f>
        <v>Wydział Budownictwa i Inżynierii Środowiska3</v>
      </c>
      <c r="J7" t="s">
        <v>302</v>
      </c>
      <c r="K7" t="s">
        <v>314</v>
      </c>
      <c r="Q7" s="24" t="s">
        <v>301</v>
      </c>
      <c r="R7" t="s">
        <v>302</v>
      </c>
      <c r="S7" t="s">
        <v>303</v>
      </c>
      <c r="T7" t="s">
        <v>304</v>
      </c>
      <c r="U7" t="s">
        <v>300</v>
      </c>
      <c r="V7" s="24" t="s">
        <v>334</v>
      </c>
      <c r="W7" t="s">
        <v>320</v>
      </c>
      <c r="X7" t="s">
        <v>335</v>
      </c>
      <c r="Y7" t="s">
        <v>299</v>
      </c>
      <c r="Z7" t="s">
        <v>305</v>
      </c>
      <c r="AA7" s="24" t="s">
        <v>322</v>
      </c>
      <c r="AB7" t="s">
        <v>302</v>
      </c>
      <c r="AC7" t="s">
        <v>326</v>
      </c>
      <c r="AD7" t="s">
        <v>307</v>
      </c>
      <c r="AE7" t="s">
        <v>300</v>
      </c>
      <c r="AF7" s="24" t="s">
        <v>329</v>
      </c>
      <c r="AG7" t="s">
        <v>320</v>
      </c>
      <c r="AH7" t="s">
        <v>330</v>
      </c>
      <c r="AI7" t="s">
        <v>306</v>
      </c>
      <c r="AJ7" t="s">
        <v>305</v>
      </c>
    </row>
    <row r="8" spans="1:36">
      <c r="A8" s="8" t="s">
        <v>336</v>
      </c>
      <c r="B8" s="8" t="s">
        <v>337</v>
      </c>
      <c r="C8" s="8"/>
      <c r="D8" t="s">
        <v>302</v>
      </c>
      <c r="E8" t="s">
        <v>338</v>
      </c>
      <c r="F8" s="8"/>
      <c r="G8" s="8" t="s">
        <v>338</v>
      </c>
      <c r="H8">
        <v>7</v>
      </c>
      <c r="I8" t="str">
        <f>J8&amp;COUNTIF($J$2:J8,J8)</f>
        <v>Wydział Budownictwa i Inżynierii Środowiska4</v>
      </c>
      <c r="J8" t="s">
        <v>302</v>
      </c>
      <c r="K8" t="s">
        <v>338</v>
      </c>
      <c r="Q8" s="24" t="s">
        <v>313</v>
      </c>
      <c r="R8" t="s">
        <v>302</v>
      </c>
      <c r="S8" t="s">
        <v>326</v>
      </c>
      <c r="T8" t="s">
        <v>304</v>
      </c>
      <c r="U8" t="s">
        <v>300</v>
      </c>
      <c r="V8" s="24" t="s">
        <v>339</v>
      </c>
      <c r="W8" t="s">
        <v>320</v>
      </c>
      <c r="X8" t="s">
        <v>340</v>
      </c>
      <c r="Y8" t="s">
        <v>299</v>
      </c>
      <c r="Z8" t="s">
        <v>305</v>
      </c>
      <c r="AA8" s="24" t="s">
        <v>341</v>
      </c>
      <c r="AB8" t="s">
        <v>302</v>
      </c>
      <c r="AC8" t="s">
        <v>314</v>
      </c>
      <c r="AD8" t="s">
        <v>307</v>
      </c>
      <c r="AE8" t="s">
        <v>300</v>
      </c>
      <c r="AF8" s="24" t="s">
        <v>334</v>
      </c>
      <c r="AG8" t="s">
        <v>320</v>
      </c>
      <c r="AH8" t="s">
        <v>335</v>
      </c>
      <c r="AI8" t="s">
        <v>306</v>
      </c>
      <c r="AJ8" t="s">
        <v>305</v>
      </c>
    </row>
    <row r="9" spans="1:36">
      <c r="A9" s="8" t="s">
        <v>342</v>
      </c>
      <c r="B9" s="8" t="s">
        <v>343</v>
      </c>
      <c r="C9" s="8"/>
      <c r="D9" t="s">
        <v>302</v>
      </c>
      <c r="E9" t="s">
        <v>323</v>
      </c>
      <c r="F9" s="8"/>
      <c r="G9" s="8" t="s">
        <v>323</v>
      </c>
      <c r="H9">
        <v>8</v>
      </c>
      <c r="I9" t="str">
        <f>J9&amp;COUNTIF($J$2:J9,J9)</f>
        <v>Wydział Budownictwa i Inżynierii Środowiska5</v>
      </c>
      <c r="J9" t="s">
        <v>302</v>
      </c>
      <c r="K9" t="s">
        <v>323</v>
      </c>
      <c r="Q9" s="24" t="s">
        <v>322</v>
      </c>
      <c r="R9" t="s">
        <v>302</v>
      </c>
      <c r="S9" t="s">
        <v>314</v>
      </c>
      <c r="T9" t="s">
        <v>304</v>
      </c>
      <c r="U9" t="s">
        <v>300</v>
      </c>
      <c r="V9" s="24" t="s">
        <v>344</v>
      </c>
      <c r="W9" t="s">
        <v>320</v>
      </c>
      <c r="X9" t="s">
        <v>345</v>
      </c>
      <c r="Y9" t="s">
        <v>299</v>
      </c>
      <c r="Z9" t="s">
        <v>305</v>
      </c>
      <c r="AA9" s="24" t="s">
        <v>346</v>
      </c>
      <c r="AB9" t="s">
        <v>302</v>
      </c>
      <c r="AC9" t="s">
        <v>347</v>
      </c>
      <c r="AD9" t="s">
        <v>307</v>
      </c>
      <c r="AE9" t="s">
        <v>300</v>
      </c>
      <c r="AF9" s="24" t="s">
        <v>339</v>
      </c>
      <c r="AG9" t="s">
        <v>320</v>
      </c>
      <c r="AH9" t="s">
        <v>340</v>
      </c>
      <c r="AI9" t="s">
        <v>306</v>
      </c>
      <c r="AJ9" t="s">
        <v>305</v>
      </c>
    </row>
    <row r="10" spans="1:36">
      <c r="A10" s="8" t="s">
        <v>348</v>
      </c>
      <c r="B10" s="8" t="s">
        <v>349</v>
      </c>
      <c r="C10" s="8"/>
      <c r="D10" t="s">
        <v>302</v>
      </c>
      <c r="E10" t="s">
        <v>350</v>
      </c>
      <c r="F10" s="8"/>
      <c r="G10" s="8" t="s">
        <v>350</v>
      </c>
      <c r="H10">
        <v>9</v>
      </c>
      <c r="I10" t="str">
        <f>J10&amp;COUNTIF($J$2:J10,J10)</f>
        <v>Wydział Budownictwa i Inżynierii Środowiska6</v>
      </c>
      <c r="J10" t="s">
        <v>302</v>
      </c>
      <c r="K10" t="s">
        <v>350</v>
      </c>
      <c r="Q10" s="24" t="s">
        <v>341</v>
      </c>
      <c r="R10" t="s">
        <v>302</v>
      </c>
      <c r="S10" t="s">
        <v>338</v>
      </c>
      <c r="T10" t="s">
        <v>304</v>
      </c>
      <c r="U10" t="s">
        <v>300</v>
      </c>
      <c r="V10" s="24" t="s">
        <v>351</v>
      </c>
      <c r="W10" t="s">
        <v>352</v>
      </c>
      <c r="X10" t="s">
        <v>353</v>
      </c>
      <c r="Y10" t="s">
        <v>304</v>
      </c>
      <c r="Z10" t="s">
        <v>305</v>
      </c>
      <c r="AA10" s="24" t="s">
        <v>354</v>
      </c>
      <c r="AB10" t="s">
        <v>302</v>
      </c>
      <c r="AC10" t="s">
        <v>338</v>
      </c>
      <c r="AD10" t="s">
        <v>306</v>
      </c>
      <c r="AE10" t="s">
        <v>300</v>
      </c>
      <c r="AF10" s="24" t="s">
        <v>344</v>
      </c>
      <c r="AG10" t="s">
        <v>320</v>
      </c>
      <c r="AH10" t="s">
        <v>345</v>
      </c>
      <c r="AI10" t="s">
        <v>306</v>
      </c>
      <c r="AJ10" t="s">
        <v>305</v>
      </c>
    </row>
    <row r="11" spans="1:36">
      <c r="A11" s="8" t="s">
        <v>355</v>
      </c>
      <c r="B11" s="8" t="s">
        <v>356</v>
      </c>
      <c r="C11" s="8"/>
      <c r="D11" t="s">
        <v>320</v>
      </c>
      <c r="E11" t="s">
        <v>321</v>
      </c>
      <c r="F11" s="8"/>
      <c r="G11" s="8" t="s">
        <v>321</v>
      </c>
      <c r="I11" t="str">
        <f>J11&amp;COUNTIF($J$2:J11,J11)</f>
        <v>Wydział Ekonomiczny1</v>
      </c>
      <c r="J11" t="s">
        <v>320</v>
      </c>
      <c r="K11" t="s">
        <v>321</v>
      </c>
      <c r="Q11" s="24" t="s">
        <v>346</v>
      </c>
      <c r="R11" t="s">
        <v>302</v>
      </c>
      <c r="S11" t="s">
        <v>323</v>
      </c>
      <c r="T11" t="s">
        <v>304</v>
      </c>
      <c r="U11" t="s">
        <v>300</v>
      </c>
      <c r="V11" s="24" t="s">
        <v>357</v>
      </c>
      <c r="W11" t="s">
        <v>352</v>
      </c>
      <c r="X11" t="s">
        <v>358</v>
      </c>
      <c r="Y11" t="s">
        <v>304</v>
      </c>
      <c r="Z11" t="s">
        <v>305</v>
      </c>
      <c r="AA11" s="24" t="s">
        <v>359</v>
      </c>
      <c r="AB11" t="s">
        <v>302</v>
      </c>
      <c r="AC11" t="s">
        <v>360</v>
      </c>
      <c r="AD11" t="s">
        <v>306</v>
      </c>
      <c r="AE11" t="s">
        <v>300</v>
      </c>
      <c r="AF11" s="24" t="s">
        <v>351</v>
      </c>
      <c r="AG11" t="s">
        <v>352</v>
      </c>
      <c r="AH11" t="s">
        <v>353</v>
      </c>
      <c r="AI11" t="s">
        <v>306</v>
      </c>
      <c r="AJ11" t="s">
        <v>305</v>
      </c>
    </row>
    <row r="12" spans="1:36">
      <c r="A12" s="8" t="s">
        <v>361</v>
      </c>
      <c r="B12" s="8" t="s">
        <v>362</v>
      </c>
      <c r="C12" s="8"/>
      <c r="D12" t="s">
        <v>320</v>
      </c>
      <c r="E12" t="s">
        <v>330</v>
      </c>
      <c r="F12" s="8"/>
      <c r="G12" s="8" t="s">
        <v>330</v>
      </c>
      <c r="I12" t="str">
        <f>J12&amp;COUNTIF($J$2:J12,J12)</f>
        <v>Wydział Ekonomiczny2</v>
      </c>
      <c r="J12" t="s">
        <v>320</v>
      </c>
      <c r="K12" t="s">
        <v>330</v>
      </c>
      <c r="Q12" s="24" t="s">
        <v>319</v>
      </c>
      <c r="R12" t="s">
        <v>320</v>
      </c>
      <c r="S12" t="s">
        <v>321</v>
      </c>
      <c r="T12" t="s">
        <v>299</v>
      </c>
      <c r="U12" t="s">
        <v>300</v>
      </c>
      <c r="V12" s="24" t="s">
        <v>363</v>
      </c>
      <c r="W12" t="s">
        <v>364</v>
      </c>
      <c r="X12" t="s">
        <v>365</v>
      </c>
      <c r="Y12" t="s">
        <v>304</v>
      </c>
      <c r="Z12" t="s">
        <v>305</v>
      </c>
      <c r="AA12" s="24" t="s">
        <v>366</v>
      </c>
      <c r="AB12" t="s">
        <v>302</v>
      </c>
      <c r="AC12" t="s">
        <v>323</v>
      </c>
      <c r="AD12" t="s">
        <v>307</v>
      </c>
      <c r="AE12" t="s">
        <v>300</v>
      </c>
      <c r="AF12" s="24" t="s">
        <v>357</v>
      </c>
      <c r="AG12" t="s">
        <v>352</v>
      </c>
      <c r="AH12" t="s">
        <v>358</v>
      </c>
      <c r="AI12" t="s">
        <v>306</v>
      </c>
      <c r="AJ12" t="s">
        <v>305</v>
      </c>
    </row>
    <row r="13" spans="1:36">
      <c r="A13" s="8" t="s">
        <v>367</v>
      </c>
      <c r="B13" s="8" t="s">
        <v>368</v>
      </c>
      <c r="C13" s="8"/>
      <c r="D13" t="s">
        <v>320</v>
      </c>
      <c r="E13" t="s">
        <v>335</v>
      </c>
      <c r="F13" s="8"/>
      <c r="G13" s="8" t="s">
        <v>335</v>
      </c>
      <c r="I13" t="str">
        <f>J13&amp;COUNTIF($J$2:J13,J13)</f>
        <v>Wydział Ekonomiczny3</v>
      </c>
      <c r="J13" t="s">
        <v>320</v>
      </c>
      <c r="K13" t="s">
        <v>335</v>
      </c>
      <c r="Q13" s="24" t="s">
        <v>329</v>
      </c>
      <c r="R13" t="s">
        <v>320</v>
      </c>
      <c r="S13" t="s">
        <v>330</v>
      </c>
      <c r="T13" t="s">
        <v>299</v>
      </c>
      <c r="U13" t="s">
        <v>300</v>
      </c>
      <c r="V13" s="24" t="s">
        <v>369</v>
      </c>
      <c r="W13" t="s">
        <v>364</v>
      </c>
      <c r="X13" t="s">
        <v>370</v>
      </c>
      <c r="Y13" t="s">
        <v>304</v>
      </c>
      <c r="Z13" t="s">
        <v>305</v>
      </c>
      <c r="AA13" s="24" t="s">
        <v>319</v>
      </c>
      <c r="AB13" t="s">
        <v>320</v>
      </c>
      <c r="AC13" t="s">
        <v>321</v>
      </c>
      <c r="AD13" t="s">
        <v>306</v>
      </c>
      <c r="AE13" t="s">
        <v>300</v>
      </c>
      <c r="AF13" s="24" t="s">
        <v>363</v>
      </c>
      <c r="AG13" t="s">
        <v>364</v>
      </c>
      <c r="AH13" t="s">
        <v>365</v>
      </c>
      <c r="AI13" t="s">
        <v>307</v>
      </c>
      <c r="AJ13" t="s">
        <v>305</v>
      </c>
    </row>
    <row r="14" spans="1:36">
      <c r="A14" s="8" t="s">
        <v>371</v>
      </c>
      <c r="B14" s="8" t="s">
        <v>372</v>
      </c>
      <c r="C14" s="8"/>
      <c r="D14" t="s">
        <v>320</v>
      </c>
      <c r="E14" t="s">
        <v>340</v>
      </c>
      <c r="F14" s="8"/>
      <c r="G14" s="8" t="s">
        <v>340</v>
      </c>
      <c r="I14" t="str">
        <f>J14&amp;COUNTIF($J$2:J14,J14)</f>
        <v>Wydział Ekonomiczny4</v>
      </c>
      <c r="J14" t="s">
        <v>320</v>
      </c>
      <c r="K14" t="s">
        <v>340</v>
      </c>
      <c r="Q14" s="24" t="s">
        <v>334</v>
      </c>
      <c r="R14" t="s">
        <v>320</v>
      </c>
      <c r="S14" t="s">
        <v>335</v>
      </c>
      <c r="T14" t="s">
        <v>299</v>
      </c>
      <c r="U14" t="s">
        <v>300</v>
      </c>
      <c r="V14" s="24" t="s">
        <v>373</v>
      </c>
      <c r="W14" t="s">
        <v>374</v>
      </c>
      <c r="X14" t="s">
        <v>375</v>
      </c>
      <c r="Y14" t="s">
        <v>304</v>
      </c>
      <c r="Z14" t="s">
        <v>305</v>
      </c>
      <c r="AA14" s="24" t="s">
        <v>329</v>
      </c>
      <c r="AB14" t="s">
        <v>320</v>
      </c>
      <c r="AC14" t="s">
        <v>330</v>
      </c>
      <c r="AD14" t="s">
        <v>306</v>
      </c>
      <c r="AE14" t="s">
        <v>300</v>
      </c>
      <c r="AF14" s="24" t="s">
        <v>369</v>
      </c>
      <c r="AG14" t="s">
        <v>364</v>
      </c>
      <c r="AH14" t="s">
        <v>370</v>
      </c>
      <c r="AI14" t="s">
        <v>307</v>
      </c>
      <c r="AJ14" t="s">
        <v>305</v>
      </c>
    </row>
    <row r="15" spans="1:36">
      <c r="A15" s="8" t="s">
        <v>376</v>
      </c>
      <c r="B15" s="8" t="s">
        <v>377</v>
      </c>
      <c r="C15" s="8"/>
      <c r="D15" t="s">
        <v>320</v>
      </c>
      <c r="E15" t="s">
        <v>345</v>
      </c>
      <c r="F15" s="8"/>
      <c r="G15" s="8" t="s">
        <v>345</v>
      </c>
      <c r="I15" t="str">
        <f>J15&amp;COUNTIF($J$2:J15,J15)</f>
        <v>Wydział Ekonomiczny5</v>
      </c>
      <c r="J15" t="s">
        <v>320</v>
      </c>
      <c r="K15" t="s">
        <v>345</v>
      </c>
      <c r="Q15" s="24" t="s">
        <v>339</v>
      </c>
      <c r="R15" t="s">
        <v>320</v>
      </c>
      <c r="S15" t="s">
        <v>340</v>
      </c>
      <c r="T15" t="s">
        <v>299</v>
      </c>
      <c r="U15" t="s">
        <v>300</v>
      </c>
      <c r="V15" s="24" t="s">
        <v>378</v>
      </c>
      <c r="W15" t="s">
        <v>374</v>
      </c>
      <c r="X15" t="s">
        <v>379</v>
      </c>
      <c r="Y15" t="s">
        <v>304</v>
      </c>
      <c r="Z15" t="s">
        <v>305</v>
      </c>
      <c r="AA15" s="24" t="s">
        <v>334</v>
      </c>
      <c r="AB15" t="s">
        <v>320</v>
      </c>
      <c r="AC15" t="s">
        <v>380</v>
      </c>
      <c r="AD15" t="s">
        <v>306</v>
      </c>
      <c r="AE15" t="s">
        <v>300</v>
      </c>
      <c r="AF15" s="24" t="s">
        <v>373</v>
      </c>
      <c r="AG15" t="s">
        <v>374</v>
      </c>
      <c r="AH15" t="s">
        <v>375</v>
      </c>
      <c r="AI15" t="s">
        <v>306</v>
      </c>
      <c r="AJ15" t="s">
        <v>305</v>
      </c>
    </row>
    <row r="16" spans="1:36">
      <c r="B16" s="8" t="s">
        <v>381</v>
      </c>
      <c r="C16" s="8"/>
      <c r="D16" t="s">
        <v>352</v>
      </c>
      <c r="E16" t="s">
        <v>382</v>
      </c>
      <c r="F16" s="8"/>
      <c r="G16" s="8" t="s">
        <v>382</v>
      </c>
      <c r="I16" t="str">
        <f>J16&amp;COUNTIF($J$2:J16,J16)</f>
        <v>Wydział Hodowli, Bioinżynierii i Ochrony Zwierząt1</v>
      </c>
      <c r="J16" t="s">
        <v>352</v>
      </c>
      <c r="K16" t="s">
        <v>382</v>
      </c>
      <c r="Q16" s="24" t="s">
        <v>344</v>
      </c>
      <c r="R16" t="s">
        <v>320</v>
      </c>
      <c r="S16" t="s">
        <v>345</v>
      </c>
      <c r="T16" t="s">
        <v>299</v>
      </c>
      <c r="U16" t="s">
        <v>300</v>
      </c>
      <c r="V16" s="24" t="s">
        <v>383</v>
      </c>
      <c r="W16" t="s">
        <v>384</v>
      </c>
      <c r="X16" t="s">
        <v>385</v>
      </c>
      <c r="Y16" t="s">
        <v>304</v>
      </c>
      <c r="Z16" t="s">
        <v>305</v>
      </c>
      <c r="AA16" s="24" t="s">
        <v>339</v>
      </c>
      <c r="AB16" t="s">
        <v>320</v>
      </c>
      <c r="AC16" t="s">
        <v>335</v>
      </c>
      <c r="AD16" t="s">
        <v>306</v>
      </c>
      <c r="AE16" t="s">
        <v>300</v>
      </c>
      <c r="AF16" s="24" t="s">
        <v>378</v>
      </c>
      <c r="AG16" t="s">
        <v>374</v>
      </c>
      <c r="AH16" t="s">
        <v>379</v>
      </c>
      <c r="AI16" t="s">
        <v>306</v>
      </c>
      <c r="AJ16" t="s">
        <v>305</v>
      </c>
    </row>
    <row r="17" spans="1:36">
      <c r="B17" s="23" t="s">
        <v>283</v>
      </c>
      <c r="C17" s="23"/>
      <c r="D17" t="s">
        <v>352</v>
      </c>
      <c r="E17" t="s">
        <v>353</v>
      </c>
      <c r="F17" s="23"/>
      <c r="G17" s="23" t="s">
        <v>353</v>
      </c>
      <c r="I17" t="str">
        <f>J17&amp;COUNTIF($J$2:J17,J17)</f>
        <v>Wydział Hodowli, Bioinżynierii i Ochrony Zwierząt2</v>
      </c>
      <c r="J17" t="s">
        <v>352</v>
      </c>
      <c r="K17" t="s">
        <v>353</v>
      </c>
      <c r="Q17" s="24" t="s">
        <v>386</v>
      </c>
      <c r="R17" t="s">
        <v>320</v>
      </c>
      <c r="S17" t="s">
        <v>387</v>
      </c>
      <c r="T17" t="s">
        <v>299</v>
      </c>
      <c r="U17" t="s">
        <v>300</v>
      </c>
      <c r="V17" s="24" t="s">
        <v>388</v>
      </c>
      <c r="W17" t="s">
        <v>389</v>
      </c>
      <c r="X17" t="s">
        <v>390</v>
      </c>
      <c r="Y17" t="s">
        <v>304</v>
      </c>
      <c r="Z17" t="s">
        <v>305</v>
      </c>
      <c r="AA17" s="24" t="s">
        <v>344</v>
      </c>
      <c r="AB17" t="s">
        <v>320</v>
      </c>
      <c r="AC17" t="s">
        <v>340</v>
      </c>
      <c r="AD17" t="s">
        <v>306</v>
      </c>
      <c r="AE17" t="s">
        <v>300</v>
      </c>
      <c r="AF17" s="24" t="s">
        <v>391</v>
      </c>
      <c r="AG17" t="s">
        <v>392</v>
      </c>
      <c r="AH17" t="s">
        <v>325</v>
      </c>
      <c r="AI17" t="s">
        <v>393</v>
      </c>
      <c r="AJ17" t="s">
        <v>305</v>
      </c>
    </row>
    <row r="18" spans="1:36">
      <c r="D18" t="s">
        <v>352</v>
      </c>
      <c r="E18" t="s">
        <v>358</v>
      </c>
      <c r="G18" t="s">
        <v>358</v>
      </c>
      <c r="I18" t="str">
        <f>J18&amp;COUNTIF($J$2:J18,J18)</f>
        <v>Wydział Hodowli, Bioinżynierii i Ochrony Zwierząt3</v>
      </c>
      <c r="J18" t="s">
        <v>352</v>
      </c>
      <c r="K18" t="s">
        <v>358</v>
      </c>
      <c r="Q18" s="24" t="s">
        <v>351</v>
      </c>
      <c r="R18" t="s">
        <v>352</v>
      </c>
      <c r="S18" t="s">
        <v>382</v>
      </c>
      <c r="T18" t="s">
        <v>304</v>
      </c>
      <c r="U18" t="s">
        <v>300</v>
      </c>
      <c r="V18" s="24" t="s">
        <v>394</v>
      </c>
      <c r="W18" t="s">
        <v>395</v>
      </c>
      <c r="X18" t="s">
        <v>372</v>
      </c>
      <c r="Y18" t="s">
        <v>299</v>
      </c>
      <c r="Z18" t="s">
        <v>305</v>
      </c>
      <c r="AA18" s="24" t="s">
        <v>386</v>
      </c>
      <c r="AB18" t="s">
        <v>320</v>
      </c>
      <c r="AC18" t="s">
        <v>345</v>
      </c>
      <c r="AD18" t="s">
        <v>306</v>
      </c>
      <c r="AE18" t="s">
        <v>300</v>
      </c>
      <c r="AF18" s="24" t="s">
        <v>383</v>
      </c>
      <c r="AG18" t="s">
        <v>384</v>
      </c>
      <c r="AH18" t="s">
        <v>385</v>
      </c>
      <c r="AI18" t="s">
        <v>307</v>
      </c>
      <c r="AJ18" t="s">
        <v>305</v>
      </c>
    </row>
    <row r="19" spans="1:36">
      <c r="A19" t="s">
        <v>288</v>
      </c>
      <c r="B19" s="8" t="s">
        <v>396</v>
      </c>
      <c r="C19" s="8"/>
      <c r="D19" t="s">
        <v>364</v>
      </c>
      <c r="E19" t="s">
        <v>397</v>
      </c>
      <c r="G19" t="s">
        <v>397</v>
      </c>
      <c r="I19" t="str">
        <f>J19&amp;COUNTIF($J$2:J19,J19)</f>
        <v>Wydział Inżynierii Produkcji1</v>
      </c>
      <c r="J19" t="s">
        <v>364</v>
      </c>
      <c r="K19" t="s">
        <v>397</v>
      </c>
      <c r="Q19" s="24" t="s">
        <v>357</v>
      </c>
      <c r="R19" t="s">
        <v>352</v>
      </c>
      <c r="S19" t="s">
        <v>353</v>
      </c>
      <c r="T19" t="s">
        <v>304</v>
      </c>
      <c r="U19" t="s">
        <v>300</v>
      </c>
      <c r="V19" s="24" t="s">
        <v>398</v>
      </c>
      <c r="W19" t="s">
        <v>395</v>
      </c>
      <c r="X19" t="s">
        <v>399</v>
      </c>
      <c r="Y19" t="s">
        <v>299</v>
      </c>
      <c r="Z19" t="s">
        <v>305</v>
      </c>
      <c r="AA19" s="24" t="s">
        <v>351</v>
      </c>
      <c r="AB19" t="s">
        <v>352</v>
      </c>
      <c r="AC19" t="s">
        <v>382</v>
      </c>
      <c r="AD19" t="s">
        <v>306</v>
      </c>
      <c r="AE19" t="s">
        <v>300</v>
      </c>
      <c r="AF19" s="24" t="s">
        <v>388</v>
      </c>
      <c r="AG19" t="s">
        <v>389</v>
      </c>
      <c r="AH19" t="s">
        <v>390</v>
      </c>
      <c r="AI19" t="s">
        <v>307</v>
      </c>
      <c r="AJ19" t="s">
        <v>305</v>
      </c>
    </row>
    <row r="20" spans="1:36">
      <c r="A20" t="s">
        <v>1</v>
      </c>
      <c r="B20" s="8" t="s">
        <v>400</v>
      </c>
      <c r="C20" s="8"/>
      <c r="D20" t="s">
        <v>364</v>
      </c>
      <c r="E20" t="s">
        <v>365</v>
      </c>
      <c r="G20" t="s">
        <v>365</v>
      </c>
      <c r="I20" t="str">
        <f>J20&amp;COUNTIF($J$2:J20,J20)</f>
        <v>Wydział Inżynierii Produkcji2</v>
      </c>
      <c r="J20" t="s">
        <v>364</v>
      </c>
      <c r="K20" t="s">
        <v>365</v>
      </c>
      <c r="Q20" s="24" t="s">
        <v>401</v>
      </c>
      <c r="R20" t="s">
        <v>352</v>
      </c>
      <c r="S20" t="s">
        <v>358</v>
      </c>
      <c r="T20" t="s">
        <v>304</v>
      </c>
      <c r="U20" t="s">
        <v>300</v>
      </c>
      <c r="V20" s="24" t="s">
        <v>402</v>
      </c>
      <c r="W20" t="s">
        <v>403</v>
      </c>
      <c r="X20" t="s">
        <v>404</v>
      </c>
      <c r="Y20" t="s">
        <v>304</v>
      </c>
      <c r="Z20" t="s">
        <v>305</v>
      </c>
      <c r="AA20" s="24" t="s">
        <v>357</v>
      </c>
      <c r="AB20" t="s">
        <v>352</v>
      </c>
      <c r="AC20" t="s">
        <v>353</v>
      </c>
      <c r="AD20" t="s">
        <v>306</v>
      </c>
      <c r="AE20" t="s">
        <v>300</v>
      </c>
      <c r="AF20" s="24" t="s">
        <v>405</v>
      </c>
      <c r="AG20" t="s">
        <v>389</v>
      </c>
      <c r="AH20" t="s">
        <v>406</v>
      </c>
      <c r="AI20" t="s">
        <v>307</v>
      </c>
      <c r="AJ20" t="s">
        <v>305</v>
      </c>
    </row>
    <row r="21" spans="1:36">
      <c r="A21" t="s">
        <v>308</v>
      </c>
      <c r="B21" s="8" t="s">
        <v>407</v>
      </c>
      <c r="C21" s="8"/>
      <c r="D21" t="s">
        <v>364</v>
      </c>
      <c r="E21" t="s">
        <v>370</v>
      </c>
      <c r="G21" t="s">
        <v>370</v>
      </c>
      <c r="I21" t="str">
        <f>J21&amp;COUNTIF($J$2:J21,J21)</f>
        <v>Wydział Inżynierii Produkcji3</v>
      </c>
      <c r="J21" t="s">
        <v>364</v>
      </c>
      <c r="K21" t="s">
        <v>370</v>
      </c>
      <c r="Q21" s="24" t="s">
        <v>363</v>
      </c>
      <c r="R21" t="s">
        <v>364</v>
      </c>
      <c r="S21" t="s">
        <v>397</v>
      </c>
      <c r="T21" t="s">
        <v>304</v>
      </c>
      <c r="U21" t="s">
        <v>300</v>
      </c>
      <c r="V21" s="24" t="s">
        <v>408</v>
      </c>
      <c r="W21" t="s">
        <v>403</v>
      </c>
      <c r="X21" t="s">
        <v>409</v>
      </c>
      <c r="Y21" t="s">
        <v>304</v>
      </c>
      <c r="Z21" t="s">
        <v>305</v>
      </c>
      <c r="AA21" s="24" t="s">
        <v>401</v>
      </c>
      <c r="AB21" t="s">
        <v>352</v>
      </c>
      <c r="AC21" t="s">
        <v>358</v>
      </c>
      <c r="AD21" t="s">
        <v>306</v>
      </c>
      <c r="AE21" t="s">
        <v>300</v>
      </c>
      <c r="AF21" s="24" t="s">
        <v>394</v>
      </c>
      <c r="AG21" t="s">
        <v>395</v>
      </c>
      <c r="AH21" t="s">
        <v>372</v>
      </c>
      <c r="AI21" t="s">
        <v>306</v>
      </c>
      <c r="AJ21" t="s">
        <v>305</v>
      </c>
    </row>
    <row r="22" spans="1:36">
      <c r="A22" t="s">
        <v>315</v>
      </c>
      <c r="B22" s="8" t="s">
        <v>410</v>
      </c>
      <c r="C22" s="8"/>
      <c r="D22" t="s">
        <v>374</v>
      </c>
      <c r="E22" t="s">
        <v>411</v>
      </c>
      <c r="G22" t="s">
        <v>411</v>
      </c>
      <c r="I22" t="str">
        <f>J22&amp;COUNTIF($J$2:J22,J22)</f>
        <v>Wydział Leśny1</v>
      </c>
      <c r="J22" t="s">
        <v>374</v>
      </c>
      <c r="K22" t="s">
        <v>411</v>
      </c>
      <c r="Q22" s="24" t="s">
        <v>369</v>
      </c>
      <c r="R22" t="s">
        <v>364</v>
      </c>
      <c r="S22" t="s">
        <v>365</v>
      </c>
      <c r="T22" t="s">
        <v>304</v>
      </c>
      <c r="U22" t="s">
        <v>300</v>
      </c>
      <c r="V22" s="24" t="s">
        <v>412</v>
      </c>
      <c r="W22" t="s">
        <v>413</v>
      </c>
      <c r="X22" t="s">
        <v>414</v>
      </c>
      <c r="Y22" t="s">
        <v>304</v>
      </c>
      <c r="Z22" t="s">
        <v>305</v>
      </c>
      <c r="AA22" s="24" t="s">
        <v>363</v>
      </c>
      <c r="AB22" t="s">
        <v>364</v>
      </c>
      <c r="AC22" t="s">
        <v>365</v>
      </c>
      <c r="AD22" t="s">
        <v>307</v>
      </c>
      <c r="AE22" t="s">
        <v>300</v>
      </c>
      <c r="AF22" s="24" t="s">
        <v>398</v>
      </c>
      <c r="AG22" t="s">
        <v>395</v>
      </c>
      <c r="AH22" t="s">
        <v>399</v>
      </c>
      <c r="AI22" t="s">
        <v>306</v>
      </c>
      <c r="AJ22" t="s">
        <v>305</v>
      </c>
    </row>
    <row r="23" spans="1:36">
      <c r="A23" t="s">
        <v>324</v>
      </c>
      <c r="B23" s="8" t="s">
        <v>415</v>
      </c>
      <c r="C23" s="8"/>
      <c r="D23" t="s">
        <v>374</v>
      </c>
      <c r="E23" t="s">
        <v>375</v>
      </c>
      <c r="G23" t="s">
        <v>375</v>
      </c>
      <c r="I23" t="str">
        <f>J23&amp;COUNTIF($J$2:J23,J23)</f>
        <v>Wydział Leśny2</v>
      </c>
      <c r="J23" t="s">
        <v>374</v>
      </c>
      <c r="K23" t="s">
        <v>375</v>
      </c>
      <c r="Q23" s="24" t="s">
        <v>416</v>
      </c>
      <c r="R23" t="s">
        <v>364</v>
      </c>
      <c r="S23" t="s">
        <v>370</v>
      </c>
      <c r="T23" t="s">
        <v>304</v>
      </c>
      <c r="U23" t="s">
        <v>300</v>
      </c>
      <c r="V23" s="24" t="s">
        <v>417</v>
      </c>
      <c r="W23" t="s">
        <v>413</v>
      </c>
      <c r="X23" t="s">
        <v>418</v>
      </c>
      <c r="Y23" t="s">
        <v>304</v>
      </c>
      <c r="Z23" t="s">
        <v>305</v>
      </c>
      <c r="AA23" s="24" t="s">
        <v>369</v>
      </c>
      <c r="AB23" t="s">
        <v>364</v>
      </c>
      <c r="AC23" t="s">
        <v>370</v>
      </c>
      <c r="AD23" t="s">
        <v>307</v>
      </c>
      <c r="AE23" t="s">
        <v>300</v>
      </c>
      <c r="AF23" s="24" t="s">
        <v>402</v>
      </c>
      <c r="AG23" t="s">
        <v>403</v>
      </c>
      <c r="AH23" t="s">
        <v>409</v>
      </c>
      <c r="AI23" t="s">
        <v>307</v>
      </c>
      <c r="AJ23" t="s">
        <v>305</v>
      </c>
    </row>
    <row r="24" spans="1:36">
      <c r="A24" t="s">
        <v>332</v>
      </c>
      <c r="B24" s="8" t="s">
        <v>419</v>
      </c>
      <c r="C24" s="8"/>
      <c r="D24" t="s">
        <v>374</v>
      </c>
      <c r="E24" t="s">
        <v>379</v>
      </c>
      <c r="G24" t="s">
        <v>379</v>
      </c>
      <c r="I24" t="str">
        <f>J24&amp;COUNTIF($J$2:J24,J24)</f>
        <v>Wydział Leśny3</v>
      </c>
      <c r="J24" t="s">
        <v>374</v>
      </c>
      <c r="K24" t="s">
        <v>379</v>
      </c>
      <c r="Q24" s="24" t="s">
        <v>373</v>
      </c>
      <c r="R24" t="s">
        <v>374</v>
      </c>
      <c r="S24" t="s">
        <v>375</v>
      </c>
      <c r="T24" t="s">
        <v>304</v>
      </c>
      <c r="U24" t="s">
        <v>300</v>
      </c>
      <c r="V24" s="24" t="s">
        <v>420</v>
      </c>
      <c r="W24" t="s">
        <v>421</v>
      </c>
      <c r="X24" t="s">
        <v>422</v>
      </c>
      <c r="Y24" t="s">
        <v>299</v>
      </c>
      <c r="Z24" t="s">
        <v>305</v>
      </c>
      <c r="AA24" s="24" t="s">
        <v>373</v>
      </c>
      <c r="AB24" t="s">
        <v>374</v>
      </c>
      <c r="AC24" t="s">
        <v>411</v>
      </c>
      <c r="AD24" t="s">
        <v>306</v>
      </c>
      <c r="AE24" t="s">
        <v>300</v>
      </c>
      <c r="AF24" s="24" t="s">
        <v>412</v>
      </c>
      <c r="AG24" t="s">
        <v>413</v>
      </c>
      <c r="AH24" t="s">
        <v>414</v>
      </c>
      <c r="AI24" t="s">
        <v>307</v>
      </c>
      <c r="AJ24" t="s">
        <v>305</v>
      </c>
    </row>
    <row r="25" spans="1:36">
      <c r="A25" t="s">
        <v>336</v>
      </c>
      <c r="B25" s="8" t="s">
        <v>423</v>
      </c>
      <c r="C25" s="8"/>
      <c r="D25" t="s">
        <v>392</v>
      </c>
      <c r="E25" t="s">
        <v>424</v>
      </c>
      <c r="G25" t="s">
        <v>424</v>
      </c>
      <c r="I25" t="str">
        <f>J25&amp;COUNTIF($J$2:J25,J25)</f>
        <v>Wydział Medycyny Weterynaryjnej1</v>
      </c>
      <c r="J25" t="s">
        <v>392</v>
      </c>
      <c r="K25" t="s">
        <v>424</v>
      </c>
      <c r="Q25" s="24" t="s">
        <v>378</v>
      </c>
      <c r="R25" t="s">
        <v>374</v>
      </c>
      <c r="S25" t="s">
        <v>379</v>
      </c>
      <c r="T25" t="s">
        <v>304</v>
      </c>
      <c r="U25" t="s">
        <v>300</v>
      </c>
      <c r="V25" s="24" t="s">
        <v>425</v>
      </c>
      <c r="W25" t="s">
        <v>421</v>
      </c>
      <c r="X25" t="s">
        <v>426</v>
      </c>
      <c r="Y25" t="s">
        <v>304</v>
      </c>
      <c r="Z25" t="s">
        <v>305</v>
      </c>
      <c r="AA25" s="24" t="s">
        <v>378</v>
      </c>
      <c r="AB25" t="s">
        <v>374</v>
      </c>
      <c r="AC25" t="s">
        <v>375</v>
      </c>
      <c r="AD25" t="s">
        <v>306</v>
      </c>
      <c r="AE25" t="s">
        <v>300</v>
      </c>
      <c r="AF25" s="24" t="s">
        <v>420</v>
      </c>
      <c r="AG25" t="s">
        <v>421</v>
      </c>
      <c r="AH25" t="s">
        <v>422</v>
      </c>
      <c r="AI25" t="s">
        <v>306</v>
      </c>
      <c r="AJ25" t="s">
        <v>305</v>
      </c>
    </row>
    <row r="26" spans="1:36">
      <c r="A26" t="s">
        <v>342</v>
      </c>
      <c r="B26" s="8" t="s">
        <v>427</v>
      </c>
      <c r="C26" s="8"/>
      <c r="D26" t="s">
        <v>392</v>
      </c>
      <c r="E26" t="s">
        <v>325</v>
      </c>
      <c r="G26" t="s">
        <v>325</v>
      </c>
      <c r="I26" t="str">
        <f>J26&amp;COUNTIF($J$2:J26,J26)</f>
        <v>Wydział Medycyny Weterynaryjnej2</v>
      </c>
      <c r="J26" t="s">
        <v>392</v>
      </c>
      <c r="K26" t="s">
        <v>325</v>
      </c>
      <c r="Q26" s="24" t="s">
        <v>383</v>
      </c>
      <c r="R26" t="s">
        <v>384</v>
      </c>
      <c r="S26" t="s">
        <v>385</v>
      </c>
      <c r="T26" t="s">
        <v>304</v>
      </c>
      <c r="U26" t="s">
        <v>300</v>
      </c>
      <c r="V26" s="24" t="s">
        <v>428</v>
      </c>
      <c r="W26" t="s">
        <v>429</v>
      </c>
      <c r="X26" t="s">
        <v>430</v>
      </c>
      <c r="Y26" t="s">
        <v>299</v>
      </c>
      <c r="Z26" t="s">
        <v>305</v>
      </c>
      <c r="AA26" s="24" t="s">
        <v>431</v>
      </c>
      <c r="AB26" t="s">
        <v>374</v>
      </c>
      <c r="AC26" t="s">
        <v>379</v>
      </c>
      <c r="AD26" t="s">
        <v>306</v>
      </c>
      <c r="AE26" t="s">
        <v>300</v>
      </c>
      <c r="AF26" s="24" t="s">
        <v>425</v>
      </c>
      <c r="AG26" t="s">
        <v>421</v>
      </c>
      <c r="AH26" t="s">
        <v>426</v>
      </c>
      <c r="AI26" t="s">
        <v>307</v>
      </c>
      <c r="AJ26" t="s">
        <v>305</v>
      </c>
    </row>
    <row r="27" spans="1:36">
      <c r="A27" t="s">
        <v>348</v>
      </c>
      <c r="B27" s="8" t="s">
        <v>432</v>
      </c>
      <c r="C27" s="8"/>
      <c r="D27" t="s">
        <v>384</v>
      </c>
      <c r="E27" t="s">
        <v>385</v>
      </c>
      <c r="G27" t="s">
        <v>385</v>
      </c>
      <c r="I27" t="str">
        <f>J27&amp;COUNTIF($J$2:J27,J27)</f>
        <v>Wydział Ogrodniczy1</v>
      </c>
      <c r="J27" t="s">
        <v>384</v>
      </c>
      <c r="K27" t="s">
        <v>385</v>
      </c>
      <c r="Q27" s="24" t="s">
        <v>433</v>
      </c>
      <c r="R27" t="s">
        <v>384</v>
      </c>
      <c r="S27" t="s">
        <v>434</v>
      </c>
      <c r="T27" t="s">
        <v>304</v>
      </c>
      <c r="U27" t="s">
        <v>300</v>
      </c>
      <c r="V27" s="24" t="s">
        <v>435</v>
      </c>
      <c r="W27" t="s">
        <v>429</v>
      </c>
      <c r="X27" t="s">
        <v>436</v>
      </c>
      <c r="Y27" t="s">
        <v>304</v>
      </c>
      <c r="Z27" t="s">
        <v>305</v>
      </c>
      <c r="AA27" s="24" t="s">
        <v>391</v>
      </c>
      <c r="AB27" t="s">
        <v>392</v>
      </c>
      <c r="AC27" t="s">
        <v>424</v>
      </c>
      <c r="AD27" t="s">
        <v>393</v>
      </c>
      <c r="AE27" t="s">
        <v>300</v>
      </c>
      <c r="AF27" s="24" t="s">
        <v>428</v>
      </c>
      <c r="AG27" t="s">
        <v>429</v>
      </c>
      <c r="AH27" t="s">
        <v>430</v>
      </c>
      <c r="AI27" t="s">
        <v>306</v>
      </c>
      <c r="AJ27" t="s">
        <v>305</v>
      </c>
    </row>
    <row r="28" spans="1:36">
      <c r="A28" t="s">
        <v>355</v>
      </c>
      <c r="B28" s="8" t="s">
        <v>437</v>
      </c>
      <c r="C28" s="8"/>
      <c r="D28" t="s">
        <v>384</v>
      </c>
      <c r="E28" t="s">
        <v>438</v>
      </c>
      <c r="G28" t="s">
        <v>438</v>
      </c>
      <c r="I28" t="str">
        <f>J28&amp;COUNTIF($J$2:J28,J28)</f>
        <v>Wydział Ogrodniczy2</v>
      </c>
      <c r="J28" t="s">
        <v>384</v>
      </c>
      <c r="K28" t="s">
        <v>438</v>
      </c>
      <c r="Q28" s="24" t="s">
        <v>439</v>
      </c>
      <c r="R28" t="s">
        <v>384</v>
      </c>
      <c r="S28" t="s">
        <v>438</v>
      </c>
      <c r="T28" t="s">
        <v>304</v>
      </c>
      <c r="U28" t="s">
        <v>300</v>
      </c>
      <c r="V28" s="24" t="s">
        <v>440</v>
      </c>
      <c r="W28" t="s">
        <v>429</v>
      </c>
      <c r="X28" t="s">
        <v>441</v>
      </c>
      <c r="Y28" t="s">
        <v>304</v>
      </c>
      <c r="Z28" t="s">
        <v>305</v>
      </c>
      <c r="AA28" s="24" t="s">
        <v>442</v>
      </c>
      <c r="AB28" t="s">
        <v>392</v>
      </c>
      <c r="AC28" t="s">
        <v>325</v>
      </c>
      <c r="AD28" t="s">
        <v>393</v>
      </c>
      <c r="AE28" t="s">
        <v>300</v>
      </c>
      <c r="AF28" s="24" t="s">
        <v>435</v>
      </c>
      <c r="AG28" t="s">
        <v>429</v>
      </c>
      <c r="AH28" t="s">
        <v>441</v>
      </c>
      <c r="AI28" t="s">
        <v>306</v>
      </c>
      <c r="AJ28" t="s">
        <v>305</v>
      </c>
    </row>
    <row r="29" spans="1:36">
      <c r="A29" t="s">
        <v>361</v>
      </c>
      <c r="B29" s="8" t="s">
        <v>443</v>
      </c>
      <c r="C29" s="8"/>
      <c r="D29" t="s">
        <v>384</v>
      </c>
      <c r="E29" t="s">
        <v>444</v>
      </c>
      <c r="G29" t="s">
        <v>444</v>
      </c>
      <c r="I29" t="str">
        <f>J29&amp;COUNTIF($J$2:J29,J29)</f>
        <v>Wydział Ogrodniczy3</v>
      </c>
      <c r="J29" t="s">
        <v>384</v>
      </c>
      <c r="K29" t="s">
        <v>444</v>
      </c>
      <c r="Q29" s="24" t="s">
        <v>388</v>
      </c>
      <c r="R29" t="s">
        <v>389</v>
      </c>
      <c r="S29" t="s">
        <v>406</v>
      </c>
      <c r="T29" t="s">
        <v>304</v>
      </c>
      <c r="U29" t="s">
        <v>300</v>
      </c>
      <c r="AA29" s="24" t="s">
        <v>383</v>
      </c>
      <c r="AB29" t="s">
        <v>384</v>
      </c>
      <c r="AC29" t="s">
        <v>385</v>
      </c>
      <c r="AD29" t="s">
        <v>307</v>
      </c>
      <c r="AE29" t="s">
        <v>300</v>
      </c>
    </row>
    <row r="30" spans="1:36">
      <c r="A30" t="s">
        <v>367</v>
      </c>
      <c r="B30" s="8" t="s">
        <v>445</v>
      </c>
      <c r="C30" s="8"/>
      <c r="D30" t="s">
        <v>389</v>
      </c>
      <c r="E30" t="s">
        <v>406</v>
      </c>
      <c r="G30" t="s">
        <v>406</v>
      </c>
      <c r="I30" t="str">
        <f>J30&amp;COUNTIF($J$2:J30,J30)</f>
        <v>Wydział Rolnictwa i Ekologii1</v>
      </c>
      <c r="J30" t="s">
        <v>389</v>
      </c>
      <c r="K30" t="s">
        <v>406</v>
      </c>
      <c r="Q30" s="24" t="s">
        <v>405</v>
      </c>
      <c r="R30" t="s">
        <v>389</v>
      </c>
      <c r="S30" t="s">
        <v>390</v>
      </c>
      <c r="T30" t="s">
        <v>304</v>
      </c>
      <c r="U30" t="s">
        <v>300</v>
      </c>
      <c r="AA30" s="24" t="s">
        <v>433</v>
      </c>
      <c r="AB30" t="s">
        <v>384</v>
      </c>
      <c r="AC30" t="s">
        <v>444</v>
      </c>
      <c r="AD30" t="s">
        <v>306</v>
      </c>
      <c r="AE30" t="s">
        <v>300</v>
      </c>
    </row>
    <row r="31" spans="1:36">
      <c r="A31" t="s">
        <v>371</v>
      </c>
      <c r="B31" s="8" t="s">
        <v>446</v>
      </c>
      <c r="C31" s="8"/>
      <c r="D31" t="s">
        <v>389</v>
      </c>
      <c r="E31" t="s">
        <v>390</v>
      </c>
      <c r="G31" t="s">
        <v>390</v>
      </c>
      <c r="I31" t="str">
        <f>J31&amp;COUNTIF($J$2:J31,J31)</f>
        <v>Wydział Rolnictwa i Ekologii2</v>
      </c>
      <c r="J31" t="s">
        <v>389</v>
      </c>
      <c r="K31" t="s">
        <v>390</v>
      </c>
      <c r="Q31" s="24" t="s">
        <v>447</v>
      </c>
      <c r="R31" t="s">
        <v>389</v>
      </c>
      <c r="S31" t="s">
        <v>448</v>
      </c>
      <c r="T31" t="s">
        <v>299</v>
      </c>
      <c r="U31" t="s">
        <v>300</v>
      </c>
      <c r="AA31" s="24" t="s">
        <v>388</v>
      </c>
      <c r="AB31" t="s">
        <v>389</v>
      </c>
      <c r="AC31" t="s">
        <v>406</v>
      </c>
      <c r="AD31" t="s">
        <v>307</v>
      </c>
      <c r="AE31" t="s">
        <v>300</v>
      </c>
    </row>
    <row r="32" spans="1:36">
      <c r="A32" t="s">
        <v>376</v>
      </c>
      <c r="B32" s="8" t="s">
        <v>449</v>
      </c>
      <c r="C32" s="8"/>
      <c r="D32" t="s">
        <v>389</v>
      </c>
      <c r="E32" t="s">
        <v>448</v>
      </c>
      <c r="G32" t="s">
        <v>448</v>
      </c>
      <c r="I32" t="str">
        <f>J32&amp;COUNTIF($J$2:J32,J32)</f>
        <v>Wydział Rolnictwa i Ekologii3</v>
      </c>
      <c r="J32" t="s">
        <v>389</v>
      </c>
      <c r="K32" t="s">
        <v>448</v>
      </c>
      <c r="Q32" s="24" t="s">
        <v>450</v>
      </c>
      <c r="R32" t="s">
        <v>389</v>
      </c>
      <c r="S32" t="s">
        <v>451</v>
      </c>
      <c r="T32" t="s">
        <v>299</v>
      </c>
      <c r="U32" t="s">
        <v>300</v>
      </c>
      <c r="AA32" s="24" t="s">
        <v>405</v>
      </c>
      <c r="AB32" t="s">
        <v>389</v>
      </c>
      <c r="AC32" t="s">
        <v>390</v>
      </c>
      <c r="AD32" t="s">
        <v>307</v>
      </c>
      <c r="AE32" t="s">
        <v>300</v>
      </c>
    </row>
    <row r="33" spans="4:31">
      <c r="D33" t="s">
        <v>395</v>
      </c>
      <c r="E33" t="s">
        <v>372</v>
      </c>
      <c r="G33" t="s">
        <v>372</v>
      </c>
      <c r="I33" t="str">
        <f>J33&amp;COUNTIF($J$2:J33,J33)</f>
        <v>Wydział Socjologii i Pedagogiki1</v>
      </c>
      <c r="J33" t="s">
        <v>395</v>
      </c>
      <c r="K33" t="s">
        <v>372</v>
      </c>
      <c r="Q33" s="24" t="s">
        <v>394</v>
      </c>
      <c r="R33" t="s">
        <v>395</v>
      </c>
      <c r="S33" t="s">
        <v>372</v>
      </c>
      <c r="T33" t="s">
        <v>299</v>
      </c>
      <c r="U33" t="s">
        <v>300</v>
      </c>
      <c r="AA33" s="24" t="s">
        <v>394</v>
      </c>
      <c r="AB33" t="s">
        <v>395</v>
      </c>
      <c r="AC33" t="s">
        <v>372</v>
      </c>
      <c r="AD33" t="s">
        <v>306</v>
      </c>
      <c r="AE33" t="s">
        <v>300</v>
      </c>
    </row>
    <row r="34" spans="4:31">
      <c r="D34" t="s">
        <v>395</v>
      </c>
      <c r="E34" t="s">
        <v>399</v>
      </c>
      <c r="G34" t="s">
        <v>399</v>
      </c>
      <c r="I34" t="str">
        <f>J34&amp;COUNTIF($J$2:J34,J34)</f>
        <v>Wydział Socjologii i Pedagogiki2</v>
      </c>
      <c r="J34" t="s">
        <v>395</v>
      </c>
      <c r="K34" t="s">
        <v>399</v>
      </c>
      <c r="Q34" s="24" t="s">
        <v>398</v>
      </c>
      <c r="R34" t="s">
        <v>395</v>
      </c>
      <c r="S34" t="s">
        <v>399</v>
      </c>
      <c r="T34" t="s">
        <v>299</v>
      </c>
      <c r="U34" t="s">
        <v>300</v>
      </c>
      <c r="AA34" s="24" t="s">
        <v>398</v>
      </c>
      <c r="AB34" t="s">
        <v>395</v>
      </c>
      <c r="AC34" t="s">
        <v>399</v>
      </c>
      <c r="AD34" t="s">
        <v>306</v>
      </c>
      <c r="AE34" t="s">
        <v>300</v>
      </c>
    </row>
    <row r="35" spans="4:31">
      <c r="D35" t="s">
        <v>403</v>
      </c>
      <c r="E35" t="s">
        <v>404</v>
      </c>
      <c r="G35" t="s">
        <v>404</v>
      </c>
      <c r="I35" t="str">
        <f>J35&amp;COUNTIF($J$2:J35,J35)</f>
        <v>Wydział Technologii Drewna1</v>
      </c>
      <c r="J35" t="s">
        <v>403</v>
      </c>
      <c r="K35" t="s">
        <v>404</v>
      </c>
      <c r="Q35" s="24" t="s">
        <v>402</v>
      </c>
      <c r="R35" t="s">
        <v>403</v>
      </c>
      <c r="S35" t="s">
        <v>404</v>
      </c>
      <c r="T35" t="s">
        <v>304</v>
      </c>
      <c r="U35" t="s">
        <v>300</v>
      </c>
      <c r="AA35" s="24" t="s">
        <v>402</v>
      </c>
      <c r="AB35" t="s">
        <v>403</v>
      </c>
      <c r="AC35" t="s">
        <v>409</v>
      </c>
      <c r="AD35" t="s">
        <v>307</v>
      </c>
      <c r="AE35" t="s">
        <v>300</v>
      </c>
    </row>
    <row r="36" spans="4:31">
      <c r="D36" t="s">
        <v>403</v>
      </c>
      <c r="E36" t="s">
        <v>409</v>
      </c>
      <c r="G36" t="s">
        <v>409</v>
      </c>
      <c r="I36" t="str">
        <f>J36&amp;COUNTIF($J$2:J36,J36)</f>
        <v>Wydział Technologii Drewna2</v>
      </c>
      <c r="J36" t="s">
        <v>403</v>
      </c>
      <c r="K36" t="s">
        <v>409</v>
      </c>
      <c r="Q36" s="24" t="s">
        <v>408</v>
      </c>
      <c r="R36" t="s">
        <v>403</v>
      </c>
      <c r="S36" t="s">
        <v>409</v>
      </c>
      <c r="T36" t="s">
        <v>304</v>
      </c>
      <c r="U36" t="s">
        <v>300</v>
      </c>
      <c r="AA36" s="24" t="s">
        <v>412</v>
      </c>
      <c r="AB36" t="s">
        <v>413</v>
      </c>
      <c r="AC36" t="s">
        <v>414</v>
      </c>
      <c r="AD36" t="s">
        <v>307</v>
      </c>
      <c r="AE36" t="s">
        <v>300</v>
      </c>
    </row>
    <row r="37" spans="4:31">
      <c r="D37" t="s">
        <v>413</v>
      </c>
      <c r="E37" t="s">
        <v>452</v>
      </c>
      <c r="G37" t="s">
        <v>452</v>
      </c>
      <c r="I37" t="str">
        <f>J37&amp;COUNTIF($J$2:J37,J37)</f>
        <v>Wydział Technologii Żywności1</v>
      </c>
      <c r="J37" t="s">
        <v>413</v>
      </c>
      <c r="K37" t="s">
        <v>452</v>
      </c>
      <c r="Q37" s="24" t="s">
        <v>412</v>
      </c>
      <c r="R37" t="s">
        <v>413</v>
      </c>
      <c r="S37" t="s">
        <v>452</v>
      </c>
      <c r="T37" t="s">
        <v>304</v>
      </c>
      <c r="U37" t="s">
        <v>300</v>
      </c>
      <c r="AA37" s="24" t="s">
        <v>420</v>
      </c>
      <c r="AB37" t="s">
        <v>421</v>
      </c>
      <c r="AC37" t="s">
        <v>422</v>
      </c>
      <c r="AD37" t="s">
        <v>306</v>
      </c>
      <c r="AE37" t="s">
        <v>300</v>
      </c>
    </row>
    <row r="38" spans="4:31">
      <c r="D38" t="s">
        <v>413</v>
      </c>
      <c r="E38" t="s">
        <v>414</v>
      </c>
      <c r="G38" t="s">
        <v>414</v>
      </c>
      <c r="I38" t="str">
        <f>J38&amp;COUNTIF($J$2:J38,J38)</f>
        <v>Wydział Technologii Żywności2</v>
      </c>
      <c r="J38" t="s">
        <v>413</v>
      </c>
      <c r="K38" t="s">
        <v>414</v>
      </c>
      <c r="Q38" s="24" t="s">
        <v>417</v>
      </c>
      <c r="R38" t="s">
        <v>413</v>
      </c>
      <c r="S38" t="s">
        <v>414</v>
      </c>
      <c r="T38" t="s">
        <v>304</v>
      </c>
      <c r="U38" t="s">
        <v>300</v>
      </c>
      <c r="AA38" s="24" t="s">
        <v>425</v>
      </c>
      <c r="AB38" t="s">
        <v>421</v>
      </c>
      <c r="AC38" t="s">
        <v>426</v>
      </c>
      <c r="AD38" t="s">
        <v>307</v>
      </c>
      <c r="AE38" t="s">
        <v>300</v>
      </c>
    </row>
    <row r="39" spans="4:31">
      <c r="D39" t="s">
        <v>413</v>
      </c>
      <c r="E39" t="s">
        <v>418</v>
      </c>
      <c r="G39" t="s">
        <v>418</v>
      </c>
      <c r="I39" t="str">
        <f>J39&amp;COUNTIF($J$2:J39,J39)</f>
        <v>Wydział Technologii Żywności3</v>
      </c>
      <c r="J39" t="s">
        <v>413</v>
      </c>
      <c r="K39" t="s">
        <v>418</v>
      </c>
      <c r="Q39" s="24" t="s">
        <v>453</v>
      </c>
      <c r="R39" t="s">
        <v>413</v>
      </c>
      <c r="S39" t="s">
        <v>418</v>
      </c>
      <c r="T39" t="s">
        <v>304</v>
      </c>
      <c r="U39" t="s">
        <v>300</v>
      </c>
      <c r="AA39" s="24" t="s">
        <v>454</v>
      </c>
      <c r="AB39" t="s">
        <v>421</v>
      </c>
      <c r="AC39" t="s">
        <v>455</v>
      </c>
      <c r="AD39" t="s">
        <v>306</v>
      </c>
      <c r="AE39" t="s">
        <v>300</v>
      </c>
    </row>
    <row r="40" spans="4:31">
      <c r="D40" t="s">
        <v>413</v>
      </c>
      <c r="E40" t="s">
        <v>456</v>
      </c>
      <c r="G40" t="s">
        <v>456</v>
      </c>
      <c r="I40" t="str">
        <f>J40&amp;COUNTIF($J$2:J40,J40)</f>
        <v>Wydział Technologii Żywności4</v>
      </c>
      <c r="J40" t="s">
        <v>413</v>
      </c>
      <c r="K40" t="s">
        <v>456</v>
      </c>
      <c r="Q40" s="24" t="s">
        <v>457</v>
      </c>
      <c r="R40" t="s">
        <v>413</v>
      </c>
      <c r="S40" t="s">
        <v>456</v>
      </c>
      <c r="T40" t="s">
        <v>299</v>
      </c>
      <c r="U40" t="s">
        <v>300</v>
      </c>
      <c r="AA40" s="24" t="s">
        <v>428</v>
      </c>
      <c r="AB40" t="s">
        <v>429</v>
      </c>
      <c r="AC40" t="s">
        <v>430</v>
      </c>
      <c r="AD40" t="s">
        <v>306</v>
      </c>
      <c r="AE40" t="s">
        <v>300</v>
      </c>
    </row>
    <row r="41" spans="4:31">
      <c r="D41" t="s">
        <v>421</v>
      </c>
      <c r="E41" t="s">
        <v>422</v>
      </c>
      <c r="G41" t="s">
        <v>422</v>
      </c>
      <c r="I41" t="str">
        <f>J41&amp;COUNTIF($J$2:J41,J41)</f>
        <v>Wydział Zastosowań Informatyki i Matematyki1</v>
      </c>
      <c r="J41" t="s">
        <v>421</v>
      </c>
      <c r="K41" t="s">
        <v>422</v>
      </c>
      <c r="Q41" s="24" t="s">
        <v>420</v>
      </c>
      <c r="R41" t="s">
        <v>421</v>
      </c>
      <c r="S41" t="s">
        <v>422</v>
      </c>
      <c r="T41" t="s">
        <v>299</v>
      </c>
      <c r="U41" t="s">
        <v>300</v>
      </c>
      <c r="AA41" s="24" t="s">
        <v>435</v>
      </c>
      <c r="AB41" t="s">
        <v>429</v>
      </c>
      <c r="AC41" t="s">
        <v>441</v>
      </c>
      <c r="AD41" t="s">
        <v>306</v>
      </c>
      <c r="AE41" t="s">
        <v>300</v>
      </c>
    </row>
    <row r="42" spans="4:31">
      <c r="D42" t="s">
        <v>421</v>
      </c>
      <c r="E42" t="s">
        <v>426</v>
      </c>
      <c r="G42" t="s">
        <v>426</v>
      </c>
      <c r="I42" t="str">
        <f>J42&amp;COUNTIF($J$2:J42,J42)</f>
        <v>Wydział Zastosowań Informatyki i Matematyki2</v>
      </c>
      <c r="J42" t="s">
        <v>421</v>
      </c>
      <c r="K42" t="s">
        <v>426</v>
      </c>
      <c r="Q42" s="24" t="s">
        <v>425</v>
      </c>
      <c r="R42" t="s">
        <v>421</v>
      </c>
      <c r="S42" t="s">
        <v>426</v>
      </c>
      <c r="T42" t="s">
        <v>304</v>
      </c>
      <c r="U42" t="s">
        <v>300</v>
      </c>
      <c r="AA42" s="24" t="s">
        <v>458</v>
      </c>
      <c r="AB42" t="s">
        <v>302</v>
      </c>
      <c r="AC42" t="s">
        <v>350</v>
      </c>
      <c r="AD42" t="s">
        <v>306</v>
      </c>
      <c r="AE42" t="s">
        <v>300</v>
      </c>
    </row>
    <row r="43" spans="4:31">
      <c r="D43" t="s">
        <v>429</v>
      </c>
      <c r="E43" t="s">
        <v>430</v>
      </c>
      <c r="G43" t="s">
        <v>430</v>
      </c>
      <c r="I43" t="str">
        <f>J43&amp;COUNTIF($J$2:J43,J43)</f>
        <v>Wydział Żywienia Człowieka1</v>
      </c>
      <c r="J43" t="s">
        <v>429</v>
      </c>
      <c r="K43" t="s">
        <v>430</v>
      </c>
      <c r="Q43" s="24" t="s">
        <v>428</v>
      </c>
      <c r="R43" t="s">
        <v>429</v>
      </c>
      <c r="S43" t="s">
        <v>430</v>
      </c>
      <c r="T43" t="s">
        <v>299</v>
      </c>
      <c r="U43" t="s">
        <v>300</v>
      </c>
    </row>
    <row r="44" spans="4:31">
      <c r="D44" t="s">
        <v>429</v>
      </c>
      <c r="E44" t="s">
        <v>436</v>
      </c>
      <c r="G44" t="s">
        <v>436</v>
      </c>
      <c r="I44" t="str">
        <f>J44&amp;COUNTIF($J$2:J44,J44)</f>
        <v>Wydział Żywienia Człowieka2</v>
      </c>
      <c r="J44" t="s">
        <v>429</v>
      </c>
      <c r="K44" t="s">
        <v>436</v>
      </c>
      <c r="Q44" s="24" t="s">
        <v>435</v>
      </c>
      <c r="R44" t="s">
        <v>429</v>
      </c>
      <c r="S44" t="s">
        <v>436</v>
      </c>
      <c r="T44" t="s">
        <v>304</v>
      </c>
      <c r="U44" t="s">
        <v>300</v>
      </c>
    </row>
    <row r="45" spans="4:31">
      <c r="D45" t="s">
        <v>429</v>
      </c>
      <c r="E45" t="s">
        <v>441</v>
      </c>
      <c r="G45" t="s">
        <v>441</v>
      </c>
      <c r="I45" t="str">
        <f>J45&amp;COUNTIF($J$2:J45,J45)</f>
        <v>Wydział Żywienia Człowieka3</v>
      </c>
      <c r="J45" t="s">
        <v>429</v>
      </c>
      <c r="K45" t="s">
        <v>441</v>
      </c>
      <c r="Q45" s="24" t="s">
        <v>440</v>
      </c>
      <c r="R45" t="s">
        <v>429</v>
      </c>
      <c r="S45" t="s">
        <v>441</v>
      </c>
      <c r="T45" t="s">
        <v>304</v>
      </c>
      <c r="U45" t="s">
        <v>300</v>
      </c>
    </row>
    <row r="46" spans="4:31">
      <c r="D46" s="23" t="s">
        <v>283</v>
      </c>
      <c r="E46" s="23" t="s">
        <v>283</v>
      </c>
      <c r="Q46" s="24" t="s">
        <v>354</v>
      </c>
      <c r="R46" t="s">
        <v>302</v>
      </c>
      <c r="S46" t="s">
        <v>350</v>
      </c>
      <c r="T46" t="s">
        <v>304</v>
      </c>
      <c r="U46" t="s">
        <v>300</v>
      </c>
    </row>
  </sheetData>
  <autoFilter ref="J1:K1" xr:uid="{8A2418CB-806E-41DF-BF88-37612DFC1A7E}">
    <sortState xmlns:xlrd2="http://schemas.microsoft.com/office/spreadsheetml/2017/richdata2" ref="J2:K53">
      <sortCondition ref="J1"/>
    </sortState>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CA5C-F8A1-4937-A810-AA46733EFB82}">
  <sheetPr>
    <pageSetUpPr fitToPage="1"/>
  </sheetPr>
  <dimension ref="A1:H89"/>
  <sheetViews>
    <sheetView showGridLines="0" zoomScaleNormal="100" zoomScaleSheetLayoutView="80" workbookViewId="0">
      <pane xSplit="1" ySplit="11" topLeftCell="B13" activePane="bottomRight" state="frozen"/>
      <selection pane="topRight" activeCell="A6" sqref="A6:C6"/>
      <selection pane="bottomLeft" activeCell="A6" sqref="A6:C6"/>
      <selection pane="bottomRight" activeCell="D13" sqref="A9:H74"/>
    </sheetView>
  </sheetViews>
  <sheetFormatPr baseColWidth="10" defaultColWidth="6.5" defaultRowHeight="15"/>
  <cols>
    <col min="1" max="1" width="6.33203125" style="10" customWidth="1"/>
    <col min="2" max="2" width="77.6640625" style="9" customWidth="1"/>
    <col min="3" max="3" width="22.83203125" customWidth="1"/>
    <col min="4" max="4" width="82.1640625" customWidth="1"/>
    <col min="5" max="5" width="126.1640625" customWidth="1"/>
    <col min="6" max="6" width="6" style="1" customWidth="1"/>
    <col min="7" max="7" width="5.6640625" style="1" customWidth="1"/>
    <col min="8" max="8" width="6.33203125" style="1" customWidth="1"/>
  </cols>
  <sheetData>
    <row r="1" spans="1:8">
      <c r="A1" s="153"/>
      <c r="B1" s="153"/>
      <c r="C1" s="153"/>
      <c r="D1" s="153"/>
      <c r="E1" s="153"/>
      <c r="F1" s="153"/>
      <c r="G1" s="153"/>
      <c r="H1" s="153"/>
    </row>
    <row r="2" spans="1:8" ht="15" customHeight="1">
      <c r="B2" s="123" t="s">
        <v>162</v>
      </c>
      <c r="C2" s="123"/>
      <c r="D2" s="123"/>
    </row>
    <row r="3" spans="1:8" ht="37.5" customHeight="1">
      <c r="B3" s="123"/>
      <c r="C3" s="123"/>
      <c r="D3" s="123"/>
      <c r="E3" s="28"/>
      <c r="F3" s="28"/>
      <c r="G3" s="28"/>
      <c r="H3" s="28"/>
    </row>
    <row r="4" spans="1:8" ht="37.5" customHeight="1">
      <c r="B4" s="123"/>
      <c r="C4" s="123"/>
      <c r="D4" s="123"/>
      <c r="E4" s="25"/>
      <c r="F4" s="25"/>
      <c r="G4" s="25"/>
      <c r="H4" s="25"/>
    </row>
    <row r="5" spans="1:8" ht="12.75" customHeight="1">
      <c r="C5" s="12"/>
      <c r="D5" s="12"/>
      <c r="E5" s="13"/>
      <c r="F5" s="19"/>
      <c r="G5" s="19"/>
      <c r="H5" s="19"/>
    </row>
    <row r="6" spans="1:8" ht="23">
      <c r="A6" s="184" t="str">
        <f>Start!A12</f>
        <v>WYDZIAŁ BIOLOGII I BIOTECHNOLOGII</v>
      </c>
      <c r="B6" s="184"/>
      <c r="C6" s="184"/>
      <c r="D6" s="184" t="s">
        <v>310</v>
      </c>
      <c r="E6" s="184"/>
      <c r="F6" s="184"/>
      <c r="G6" s="184"/>
      <c r="H6" s="184"/>
    </row>
    <row r="7" spans="1:8" ht="7.5" customHeight="1">
      <c r="D7" s="27"/>
    </row>
    <row r="8" spans="1:8" ht="23.25" customHeight="1"/>
    <row r="9" spans="1:8" ht="16">
      <c r="A9" s="15" t="s">
        <v>164</v>
      </c>
      <c r="B9" s="14" t="s">
        <v>165</v>
      </c>
      <c r="C9" s="11" t="s">
        <v>166</v>
      </c>
      <c r="D9" s="11" t="s">
        <v>167</v>
      </c>
      <c r="E9" s="11" t="s">
        <v>168</v>
      </c>
      <c r="F9" s="164" t="s">
        <v>169</v>
      </c>
      <c r="G9" s="164"/>
      <c r="H9" s="164"/>
    </row>
    <row r="10" spans="1:8" ht="56" customHeight="1">
      <c r="A10" s="185" t="s">
        <v>16</v>
      </c>
      <c r="B10" s="155" t="s">
        <v>170</v>
      </c>
      <c r="C10" s="155" t="s">
        <v>171</v>
      </c>
      <c r="D10" s="155" t="s">
        <v>172</v>
      </c>
      <c r="E10" s="155" t="s">
        <v>173</v>
      </c>
      <c r="F10" s="155" t="s">
        <v>174</v>
      </c>
      <c r="G10" s="155"/>
      <c r="H10" s="155"/>
    </row>
    <row r="11" spans="1:8" ht="19" customHeight="1">
      <c r="A11" s="185"/>
      <c r="B11" s="155"/>
      <c r="C11" s="155"/>
      <c r="D11" s="186"/>
      <c r="E11" s="155"/>
      <c r="F11" s="29" t="s">
        <v>175</v>
      </c>
      <c r="G11" s="29" t="s">
        <v>176</v>
      </c>
      <c r="H11" s="29" t="s">
        <v>177</v>
      </c>
    </row>
    <row r="12" spans="1:8" ht="19">
      <c r="A12" s="30"/>
      <c r="B12" s="187" t="s">
        <v>178</v>
      </c>
      <c r="C12" s="187"/>
      <c r="D12" s="187"/>
      <c r="E12" s="187"/>
      <c r="F12" s="31">
        <v>3</v>
      </c>
      <c r="G12" s="31">
        <v>2</v>
      </c>
      <c r="H12" s="31">
        <v>1</v>
      </c>
    </row>
    <row r="13" spans="1:8" ht="272">
      <c r="A13" s="32" t="s">
        <v>116</v>
      </c>
      <c r="B13" s="33" t="s">
        <v>179</v>
      </c>
      <c r="C13" s="36" t="s">
        <v>180</v>
      </c>
      <c r="D13" s="35" t="s">
        <v>476</v>
      </c>
      <c r="E13" s="36" t="s">
        <v>478</v>
      </c>
      <c r="F13" s="34" t="s">
        <v>181</v>
      </c>
      <c r="G13" s="34"/>
      <c r="H13" s="34"/>
    </row>
    <row r="14" spans="1:8" ht="409.6">
      <c r="A14" s="32" t="s">
        <v>117</v>
      </c>
      <c r="B14" s="33" t="s">
        <v>182</v>
      </c>
      <c r="C14" s="36" t="s">
        <v>183</v>
      </c>
      <c r="D14" s="36" t="s">
        <v>475</v>
      </c>
      <c r="E14" s="36" t="s">
        <v>477</v>
      </c>
      <c r="F14" s="34" t="s">
        <v>181</v>
      </c>
      <c r="G14" s="34"/>
      <c r="H14" s="34"/>
    </row>
    <row r="15" spans="1:8" ht="99.25" customHeight="1">
      <c r="A15" s="32" t="s">
        <v>118</v>
      </c>
      <c r="B15" s="33" t="s">
        <v>185</v>
      </c>
      <c r="C15" s="36"/>
      <c r="D15" s="36" t="s">
        <v>186</v>
      </c>
      <c r="E15" s="36"/>
      <c r="F15" s="34"/>
      <c r="G15" s="34"/>
      <c r="H15" s="34"/>
    </row>
    <row r="16" spans="1:8" ht="256">
      <c r="A16" s="32" t="s">
        <v>119</v>
      </c>
      <c r="B16" s="33" t="s">
        <v>187</v>
      </c>
      <c r="C16" s="36" t="s">
        <v>183</v>
      </c>
      <c r="D16" s="36" t="s">
        <v>482</v>
      </c>
      <c r="E16" s="36" t="s">
        <v>479</v>
      </c>
      <c r="F16" s="34" t="s">
        <v>181</v>
      </c>
      <c r="G16" s="34"/>
      <c r="H16" s="34"/>
    </row>
    <row r="17" spans="1:8" ht="36" customHeight="1">
      <c r="A17" s="169"/>
      <c r="B17" s="170"/>
      <c r="C17" s="171"/>
      <c r="D17" s="156" t="str">
        <f>_xlfn.CONCAT("DOBRE PRAKTYKI dla ",B12)</f>
        <v xml:space="preserve">DOBRE PRAKTYKI dla Kryterium 1. Konstrukcja programu studiów: koncepcja, cele kształcenia i efekty uczenia się </v>
      </c>
      <c r="E17" s="156"/>
      <c r="F17" s="178"/>
      <c r="G17" s="179"/>
      <c r="H17" s="180"/>
    </row>
    <row r="18" spans="1:8" ht="48" customHeight="1">
      <c r="A18" s="172"/>
      <c r="B18" s="173"/>
      <c r="C18" s="174"/>
      <c r="D18" s="152" t="s">
        <v>188</v>
      </c>
      <c r="E18" s="152"/>
      <c r="F18" s="181"/>
      <c r="G18" s="182"/>
      <c r="H18" s="183"/>
    </row>
    <row r="19" spans="1:8" ht="43.5" customHeight="1">
      <c r="A19" s="30"/>
      <c r="B19" s="151" t="s">
        <v>104</v>
      </c>
      <c r="C19" s="151"/>
      <c r="D19" s="151"/>
      <c r="E19" s="151"/>
      <c r="F19" s="148"/>
      <c r="G19" s="149"/>
      <c r="H19" s="150"/>
    </row>
    <row r="20" spans="1:8" ht="320">
      <c r="A20" s="32" t="s">
        <v>120</v>
      </c>
      <c r="B20" s="35" t="s">
        <v>189</v>
      </c>
      <c r="C20" s="36" t="s">
        <v>190</v>
      </c>
      <c r="D20" s="36" t="s">
        <v>481</v>
      </c>
      <c r="E20" s="36" t="s">
        <v>480</v>
      </c>
      <c r="F20" s="34" t="s">
        <v>181</v>
      </c>
      <c r="G20" s="34"/>
      <c r="H20" s="34"/>
    </row>
    <row r="21" spans="1:8" ht="99.25" customHeight="1">
      <c r="A21" s="32" t="s">
        <v>121</v>
      </c>
      <c r="B21" s="35" t="s">
        <v>193</v>
      </c>
      <c r="C21" s="36"/>
      <c r="D21" s="36" t="s">
        <v>186</v>
      </c>
      <c r="E21" s="36"/>
      <c r="F21" s="34"/>
      <c r="G21" s="34"/>
      <c r="H21" s="34"/>
    </row>
    <row r="22" spans="1:8" ht="304">
      <c r="A22" s="32" t="s">
        <v>122</v>
      </c>
      <c r="B22" s="35" t="s">
        <v>194</v>
      </c>
      <c r="C22" s="36" t="s">
        <v>190</v>
      </c>
      <c r="D22" s="36" t="s">
        <v>484</v>
      </c>
      <c r="E22" s="36" t="s">
        <v>483</v>
      </c>
      <c r="F22" s="34" t="s">
        <v>181</v>
      </c>
      <c r="G22" s="34"/>
      <c r="H22" s="34"/>
    </row>
    <row r="23" spans="1:8" ht="111" customHeight="1" thickBot="1">
      <c r="A23" s="32" t="s">
        <v>123</v>
      </c>
      <c r="B23" s="35" t="s">
        <v>196</v>
      </c>
      <c r="C23" s="36"/>
      <c r="D23" s="36" t="s">
        <v>186</v>
      </c>
      <c r="E23" s="36"/>
      <c r="F23" s="34"/>
      <c r="G23" s="34"/>
      <c r="H23" s="34"/>
    </row>
    <row r="24" spans="1:8" ht="225" thickBot="1">
      <c r="A24" s="32" t="s">
        <v>124</v>
      </c>
      <c r="B24" s="35" t="s">
        <v>197</v>
      </c>
      <c r="C24" s="74" t="s">
        <v>190</v>
      </c>
      <c r="D24" s="36" t="s">
        <v>459</v>
      </c>
      <c r="E24" s="36" t="s">
        <v>485</v>
      </c>
      <c r="F24" s="34" t="s">
        <v>181</v>
      </c>
      <c r="G24" s="34"/>
      <c r="H24" s="34"/>
    </row>
    <row r="25" spans="1:8" ht="304">
      <c r="A25" s="32" t="s">
        <v>125</v>
      </c>
      <c r="B25" s="35" t="s">
        <v>199</v>
      </c>
      <c r="C25" s="36" t="s">
        <v>200</v>
      </c>
      <c r="D25" s="36" t="s">
        <v>460</v>
      </c>
      <c r="E25" s="36" t="s">
        <v>486</v>
      </c>
      <c r="F25" s="34" t="s">
        <v>181</v>
      </c>
      <c r="G25" s="34"/>
      <c r="H25" s="34"/>
    </row>
    <row r="26" spans="1:8" ht="99.25" customHeight="1">
      <c r="A26" s="32" t="s">
        <v>126</v>
      </c>
      <c r="B26" s="35" t="s">
        <v>201</v>
      </c>
      <c r="C26" s="36"/>
      <c r="D26" s="36" t="s">
        <v>186</v>
      </c>
      <c r="E26" s="36"/>
      <c r="F26" s="34"/>
      <c r="G26" s="34"/>
      <c r="H26" s="34"/>
    </row>
    <row r="27" spans="1:8" ht="176">
      <c r="A27" s="32" t="s">
        <v>127</v>
      </c>
      <c r="B27" s="36" t="s">
        <v>202</v>
      </c>
      <c r="C27" s="36" t="s">
        <v>203</v>
      </c>
      <c r="D27" s="36" t="s">
        <v>204</v>
      </c>
      <c r="E27" s="36"/>
      <c r="F27" s="34" t="s">
        <v>181</v>
      </c>
      <c r="G27" s="34"/>
      <c r="H27" s="34"/>
    </row>
    <row r="28" spans="1:8" ht="99.25" customHeight="1">
      <c r="A28" s="32" t="s">
        <v>128</v>
      </c>
      <c r="B28" s="36" t="s">
        <v>205</v>
      </c>
      <c r="C28" s="36"/>
      <c r="D28" s="36" t="s">
        <v>186</v>
      </c>
      <c r="E28" s="36"/>
      <c r="F28" s="34"/>
      <c r="G28" s="34"/>
      <c r="H28" s="34"/>
    </row>
    <row r="29" spans="1:8" ht="70.5" customHeight="1">
      <c r="A29" s="169"/>
      <c r="B29" s="170"/>
      <c r="C29" s="171"/>
      <c r="D29" s="151"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51"/>
      <c r="F29" s="178"/>
      <c r="G29" s="179"/>
      <c r="H29" s="180"/>
    </row>
    <row r="30" spans="1:8" ht="99.25" customHeight="1">
      <c r="A30" s="172"/>
      <c r="B30" s="173"/>
      <c r="C30" s="174"/>
      <c r="D30" s="152" t="s">
        <v>206</v>
      </c>
      <c r="E30" s="152"/>
      <c r="F30" s="181"/>
      <c r="G30" s="182"/>
      <c r="H30" s="183"/>
    </row>
    <row r="31" spans="1:8" ht="18.75" customHeight="1">
      <c r="A31" s="30"/>
      <c r="B31" s="151" t="s">
        <v>207</v>
      </c>
      <c r="C31" s="151"/>
      <c r="D31" s="151"/>
      <c r="E31" s="151"/>
      <c r="F31" s="148"/>
      <c r="G31" s="149"/>
      <c r="H31" s="150"/>
    </row>
    <row r="32" spans="1:8" ht="224">
      <c r="A32" s="32" t="s">
        <v>129</v>
      </c>
      <c r="B32" s="36" t="s">
        <v>208</v>
      </c>
      <c r="C32" s="71" t="s">
        <v>209</v>
      </c>
      <c r="D32" s="75" t="s">
        <v>487</v>
      </c>
      <c r="E32" s="71"/>
      <c r="F32" s="34" t="s">
        <v>181</v>
      </c>
      <c r="G32" s="34"/>
      <c r="H32" s="34"/>
    </row>
    <row r="33" spans="1:8" ht="160">
      <c r="A33" s="32" t="s">
        <v>130</v>
      </c>
      <c r="B33" s="36" t="s">
        <v>211</v>
      </c>
      <c r="C33" s="71" t="s">
        <v>212</v>
      </c>
      <c r="D33" s="71" t="s">
        <v>213</v>
      </c>
      <c r="E33" s="71"/>
      <c r="F33" s="34" t="s">
        <v>181</v>
      </c>
      <c r="G33" s="34"/>
      <c r="H33" s="34"/>
    </row>
    <row r="34" spans="1:8" ht="79.5" customHeight="1">
      <c r="A34" s="32" t="s">
        <v>131</v>
      </c>
      <c r="B34" s="36" t="s">
        <v>214</v>
      </c>
      <c r="C34" s="71"/>
      <c r="D34" s="78" t="s">
        <v>186</v>
      </c>
      <c r="E34" s="71"/>
      <c r="F34" s="34"/>
      <c r="G34" s="34"/>
      <c r="H34" s="34"/>
    </row>
    <row r="35" spans="1:8" ht="288">
      <c r="A35" s="32" t="s">
        <v>132</v>
      </c>
      <c r="B35" s="36" t="s">
        <v>215</v>
      </c>
      <c r="C35" s="75" t="s">
        <v>216</v>
      </c>
      <c r="D35" s="75" t="s">
        <v>461</v>
      </c>
      <c r="E35" s="75" t="s">
        <v>488</v>
      </c>
      <c r="F35" s="34" t="s">
        <v>181</v>
      </c>
      <c r="G35" s="34"/>
      <c r="H35" s="34"/>
    </row>
    <row r="36" spans="1:8" ht="44.25" customHeight="1">
      <c r="A36" s="169"/>
      <c r="B36" s="170"/>
      <c r="C36" s="171"/>
      <c r="D36" s="151" t="str">
        <f>_xlfn.CONCAT("DOBRE PRAKTYKI dla ",B31)</f>
        <v xml:space="preserve">DOBRE PRAKTYKI dla Kryterium 3. Przyjęcie na studia, weryfikacja osiągnięcia przez studentów efektów uczenia się, zaliczanie poszczególnych semestrów i lat oraz dyplomowanie </v>
      </c>
      <c r="E36" s="151"/>
      <c r="F36" s="178"/>
      <c r="G36" s="179"/>
      <c r="H36" s="180"/>
    </row>
    <row r="37" spans="1:8" ht="31.5" customHeight="1">
      <c r="A37" s="172"/>
      <c r="B37" s="173"/>
      <c r="C37" s="174"/>
      <c r="D37" s="152" t="s">
        <v>462</v>
      </c>
      <c r="E37" s="152"/>
      <c r="F37" s="181"/>
      <c r="G37" s="182"/>
      <c r="H37" s="183"/>
    </row>
    <row r="38" spans="1:8" ht="19" customHeight="1">
      <c r="A38" s="30"/>
      <c r="B38" s="151" t="s">
        <v>219</v>
      </c>
      <c r="C38" s="151"/>
      <c r="D38" s="151"/>
      <c r="E38" s="151"/>
      <c r="F38" s="148"/>
      <c r="G38" s="149"/>
      <c r="H38" s="150"/>
    </row>
    <row r="39" spans="1:8" ht="350">
      <c r="A39" s="32" t="s">
        <v>133</v>
      </c>
      <c r="B39" s="36" t="s">
        <v>220</v>
      </c>
      <c r="C39" s="75" t="s">
        <v>221</v>
      </c>
      <c r="D39" s="75" t="s">
        <v>493</v>
      </c>
      <c r="E39" s="79" t="s">
        <v>492</v>
      </c>
      <c r="F39" s="34" t="s">
        <v>181</v>
      </c>
      <c r="G39" s="34"/>
      <c r="H39" s="34"/>
    </row>
    <row r="40" spans="1:8" ht="82.5" customHeight="1">
      <c r="A40" s="32" t="s">
        <v>134</v>
      </c>
      <c r="B40" s="36" t="s">
        <v>222</v>
      </c>
      <c r="C40" s="71"/>
      <c r="D40" s="76" t="s">
        <v>186</v>
      </c>
      <c r="E40" s="71"/>
      <c r="F40" s="34"/>
      <c r="G40" s="34"/>
      <c r="H40" s="34"/>
    </row>
    <row r="41" spans="1:8" ht="365">
      <c r="A41" s="32" t="s">
        <v>135</v>
      </c>
      <c r="B41" s="36" t="s">
        <v>223</v>
      </c>
      <c r="C41" s="71" t="s">
        <v>221</v>
      </c>
      <c r="D41" s="75" t="s">
        <v>494</v>
      </c>
      <c r="E41" s="75"/>
      <c r="F41" s="34" t="s">
        <v>181</v>
      </c>
      <c r="G41" s="34"/>
      <c r="H41" s="34"/>
    </row>
    <row r="42" spans="1:8" ht="44.25" customHeight="1">
      <c r="A42" s="169"/>
      <c r="B42" s="170"/>
      <c r="C42" s="171"/>
      <c r="D42" s="151" t="str">
        <f>_xlfn.CONCAT("DOBRE PRAKTYKI dla ",B38)</f>
        <v xml:space="preserve">DOBRE PRAKTYKI dla Kryterium 4. Kompetencje, doświadczenie, kwalifikacje i liczebność kadry prowadzącej kształcenie oraz rozwój i doskonalenie kadry </v>
      </c>
      <c r="E42" s="151"/>
      <c r="F42" s="178"/>
      <c r="G42" s="179"/>
      <c r="H42" s="180"/>
    </row>
    <row r="43" spans="1:8" ht="59.25" customHeight="1">
      <c r="A43" s="172"/>
      <c r="B43" s="173"/>
      <c r="C43" s="174"/>
      <c r="D43" s="152" t="s">
        <v>224</v>
      </c>
      <c r="E43" s="152"/>
      <c r="F43" s="181"/>
      <c r="G43" s="182"/>
      <c r="H43" s="183"/>
    </row>
    <row r="44" spans="1:8" ht="19" customHeight="1">
      <c r="A44" s="30"/>
      <c r="B44" s="151" t="s">
        <v>225</v>
      </c>
      <c r="C44" s="151"/>
      <c r="D44" s="151"/>
      <c r="E44" s="151"/>
      <c r="F44" s="148"/>
      <c r="G44" s="149"/>
      <c r="H44" s="150"/>
    </row>
    <row r="45" spans="1:8" ht="304">
      <c r="A45" s="32" t="s">
        <v>136</v>
      </c>
      <c r="B45" s="36" t="s">
        <v>226</v>
      </c>
      <c r="C45" s="75" t="s">
        <v>227</v>
      </c>
      <c r="D45" s="75" t="s">
        <v>467</v>
      </c>
      <c r="E45" s="80" t="s">
        <v>497</v>
      </c>
      <c r="F45" s="34" t="s">
        <v>181</v>
      </c>
      <c r="G45" s="34"/>
      <c r="H45" s="34"/>
    </row>
    <row r="46" spans="1:8" ht="83.25" customHeight="1">
      <c r="A46" s="32" t="s">
        <v>137</v>
      </c>
      <c r="B46" s="36" t="s">
        <v>228</v>
      </c>
      <c r="C46" s="75" t="s">
        <v>186</v>
      </c>
      <c r="D46" s="75"/>
      <c r="E46" s="75"/>
      <c r="F46" s="34"/>
      <c r="G46" s="34"/>
      <c r="H46" s="34"/>
    </row>
    <row r="47" spans="1:8" ht="112">
      <c r="A47" s="32" t="s">
        <v>138</v>
      </c>
      <c r="B47" s="36" t="s">
        <v>229</v>
      </c>
      <c r="C47" s="75" t="s">
        <v>230</v>
      </c>
      <c r="D47" s="75" t="s">
        <v>231</v>
      </c>
      <c r="E47" s="75"/>
      <c r="F47" s="34" t="s">
        <v>181</v>
      </c>
      <c r="G47" s="34"/>
      <c r="H47" s="34"/>
    </row>
    <row r="48" spans="1:8" ht="85.5" customHeight="1">
      <c r="A48" s="169"/>
      <c r="B48" s="170"/>
      <c r="C48" s="171"/>
      <c r="D48" s="151" t="str">
        <f>_xlfn.CONCAT("DOBRE PRAKTYKI dla ",B44)</f>
        <v xml:space="preserve">DOBRE PRAKTYKI dla Kryterium 5. Infrastruktura i zasoby edukacyjne wykorzystywane w realizacji programu studiów oraz ich doskonalenie </v>
      </c>
      <c r="E48" s="151"/>
      <c r="F48" s="178"/>
      <c r="G48" s="179"/>
      <c r="H48" s="180"/>
    </row>
    <row r="49" spans="1:8" ht="85.5" customHeight="1">
      <c r="A49" s="172"/>
      <c r="B49" s="173"/>
      <c r="C49" s="174"/>
      <c r="D49" s="188" t="s">
        <v>232</v>
      </c>
      <c r="E49" s="188"/>
      <c r="F49" s="181"/>
      <c r="G49" s="182"/>
      <c r="H49" s="183"/>
    </row>
    <row r="50" spans="1:8" ht="19" customHeight="1">
      <c r="A50" s="30"/>
      <c r="B50" s="151" t="s">
        <v>233</v>
      </c>
      <c r="C50" s="151"/>
      <c r="D50" s="151"/>
      <c r="E50" s="151"/>
      <c r="F50" s="148"/>
      <c r="G50" s="149"/>
      <c r="H50" s="150"/>
    </row>
    <row r="51" spans="1:8" ht="208">
      <c r="A51" s="32" t="s">
        <v>139</v>
      </c>
      <c r="B51" s="36" t="s">
        <v>234</v>
      </c>
      <c r="C51" s="75" t="s">
        <v>235</v>
      </c>
      <c r="D51" s="75" t="s">
        <v>468</v>
      </c>
      <c r="E51" s="75" t="s">
        <v>495</v>
      </c>
      <c r="F51" s="34" t="s">
        <v>181</v>
      </c>
      <c r="G51" s="34"/>
      <c r="H51" s="34"/>
    </row>
    <row r="52" spans="1:8" ht="112">
      <c r="A52" s="32" t="s">
        <v>140</v>
      </c>
      <c r="B52" s="36" t="s">
        <v>236</v>
      </c>
      <c r="C52" s="75" t="s">
        <v>235</v>
      </c>
      <c r="D52" s="75" t="s">
        <v>237</v>
      </c>
      <c r="E52" s="75"/>
      <c r="F52" s="34" t="s">
        <v>181</v>
      </c>
      <c r="G52" s="34"/>
      <c r="H52" s="34"/>
    </row>
    <row r="53" spans="1:8" ht="69.75" customHeight="1">
      <c r="A53" s="169"/>
      <c r="B53" s="170"/>
      <c r="C53" s="171"/>
      <c r="D53" s="151" t="str">
        <f>_xlfn.CONCAT("DOBRE PRAKTYKI dla ",B50)</f>
        <v xml:space="preserve">DOBRE PRAKTYKI dla Kryterium 6. Współpraca z otoczeniem społeczno-gospodarczym w konstruowaniu, realizacji i doskonaleniu programu studiów oraz jej wpływ na rozwój kierunku </v>
      </c>
      <c r="E53" s="151"/>
      <c r="F53" s="178"/>
      <c r="G53" s="179"/>
      <c r="H53" s="180"/>
    </row>
    <row r="54" spans="1:8" ht="69.75" customHeight="1">
      <c r="A54" s="172"/>
      <c r="B54" s="173"/>
      <c r="C54" s="174"/>
      <c r="D54" s="188" t="s">
        <v>238</v>
      </c>
      <c r="E54" s="188"/>
      <c r="F54" s="181"/>
      <c r="G54" s="182"/>
      <c r="H54" s="183"/>
    </row>
    <row r="55" spans="1:8" ht="19" customHeight="1">
      <c r="A55" s="30"/>
      <c r="B55" s="151" t="s">
        <v>239</v>
      </c>
      <c r="C55" s="151"/>
      <c r="D55" s="151"/>
      <c r="E55" s="151"/>
      <c r="F55" s="148"/>
      <c r="G55" s="149"/>
      <c r="H55" s="150"/>
    </row>
    <row r="56" spans="1:8" ht="108.75" customHeight="1">
      <c r="A56" s="32" t="s">
        <v>141</v>
      </c>
      <c r="B56" s="36" t="s">
        <v>240</v>
      </c>
      <c r="C56" s="75">
        <v>18</v>
      </c>
      <c r="D56" s="75" t="s">
        <v>278</v>
      </c>
      <c r="E56" s="75"/>
      <c r="F56" s="34" t="s">
        <v>181</v>
      </c>
      <c r="G56" s="34"/>
      <c r="H56" s="34"/>
    </row>
    <row r="57" spans="1:8" ht="128">
      <c r="A57" s="32" t="s">
        <v>142</v>
      </c>
      <c r="B57" s="36" t="s">
        <v>243</v>
      </c>
      <c r="C57" s="75">
        <v>18</v>
      </c>
      <c r="D57" s="75" t="s">
        <v>279</v>
      </c>
      <c r="E57" s="75"/>
      <c r="F57" s="34" t="s">
        <v>181</v>
      </c>
      <c r="G57" s="34"/>
      <c r="H57" s="34"/>
    </row>
    <row r="58" spans="1:8" ht="47.25" customHeight="1">
      <c r="A58" s="169"/>
      <c r="B58" s="170"/>
      <c r="C58" s="171"/>
      <c r="D58" s="151" t="str">
        <f>_xlfn.CONCAT("DOBRE PRAKTYKI dla ",B55)</f>
        <v xml:space="preserve">DOBRE PRAKTYKI dla Kryterium 7. Warunki i sposoby podnoszenia stopnia umiędzynarodowienia procesu kształcenia na kierunku </v>
      </c>
      <c r="E58" s="151"/>
      <c r="F58" s="178"/>
      <c r="G58" s="179"/>
      <c r="H58" s="180"/>
    </row>
    <row r="59" spans="1:8" ht="47.25" customHeight="1">
      <c r="A59" s="172"/>
      <c r="B59" s="173"/>
      <c r="C59" s="174"/>
      <c r="D59" s="188" t="s">
        <v>245</v>
      </c>
      <c r="E59" s="188"/>
      <c r="F59" s="181"/>
      <c r="G59" s="182"/>
      <c r="H59" s="183"/>
    </row>
    <row r="60" spans="1:8" ht="19" customHeight="1">
      <c r="A60" s="30"/>
      <c r="B60" s="151" t="s">
        <v>246</v>
      </c>
      <c r="C60" s="151"/>
      <c r="D60" s="151"/>
      <c r="E60" s="151"/>
      <c r="F60" s="148"/>
      <c r="G60" s="149"/>
      <c r="H60" s="150"/>
    </row>
    <row r="61" spans="1:8" ht="240">
      <c r="A61" s="32" t="s">
        <v>143</v>
      </c>
      <c r="B61" s="36" t="s">
        <v>247</v>
      </c>
      <c r="C61" s="76" t="s">
        <v>248</v>
      </c>
      <c r="D61" s="75" t="s">
        <v>241</v>
      </c>
      <c r="E61" s="71"/>
      <c r="F61" s="34" t="s">
        <v>181</v>
      </c>
      <c r="G61" s="34"/>
      <c r="H61" s="34"/>
    </row>
    <row r="62" spans="1:8" ht="80">
      <c r="A62" s="32" t="s">
        <v>144</v>
      </c>
      <c r="B62" s="36" t="s">
        <v>250</v>
      </c>
      <c r="C62" s="75" t="s">
        <v>251</v>
      </c>
      <c r="D62" s="75" t="s">
        <v>244</v>
      </c>
      <c r="E62" s="71"/>
      <c r="F62" s="34" t="s">
        <v>181</v>
      </c>
      <c r="G62" s="34"/>
      <c r="H62" s="34"/>
    </row>
    <row r="63" spans="1:8" ht="63.75" customHeight="1">
      <c r="A63" s="169"/>
      <c r="B63" s="170"/>
      <c r="C63" s="171"/>
      <c r="D63" s="151" t="str">
        <f>_xlfn.CONCAT("DOBRE PRAKTYKI dla ",B60)</f>
        <v xml:space="preserve">DOBRE PRAKTYKI dla Kryterium 8. Wsparcie studentów w uczeniu się, rozwoju społecznym, naukowym lub zawodowym i wejściu na rynek pracy oraz rozwój i doskonalenie form wsparcia </v>
      </c>
      <c r="E63" s="151"/>
      <c r="F63" s="178"/>
      <c r="G63" s="179"/>
      <c r="H63" s="180"/>
    </row>
    <row r="64" spans="1:8" ht="63.75" customHeight="1">
      <c r="A64" s="172"/>
      <c r="B64" s="173"/>
      <c r="C64" s="174"/>
      <c r="D64" s="188" t="s">
        <v>253</v>
      </c>
      <c r="E64" s="188"/>
      <c r="F64" s="181"/>
      <c r="G64" s="182"/>
      <c r="H64" s="183"/>
    </row>
    <row r="65" spans="1:8" ht="19" customHeight="1">
      <c r="A65" s="30"/>
      <c r="B65" s="151" t="s">
        <v>254</v>
      </c>
      <c r="C65" s="151"/>
      <c r="D65" s="151"/>
      <c r="E65" s="151"/>
      <c r="F65" s="148"/>
      <c r="G65" s="149"/>
      <c r="H65" s="150"/>
    </row>
    <row r="66" spans="1:8" ht="272">
      <c r="A66" s="32" t="s">
        <v>145</v>
      </c>
      <c r="B66" s="36" t="s">
        <v>255</v>
      </c>
      <c r="C66" s="75" t="s">
        <v>256</v>
      </c>
      <c r="D66" s="81" t="s">
        <v>470</v>
      </c>
      <c r="E66" s="71" t="s">
        <v>469</v>
      </c>
      <c r="F66" s="34" t="s">
        <v>181</v>
      </c>
      <c r="G66" s="34"/>
      <c r="H66" s="34"/>
    </row>
    <row r="67" spans="1:8" ht="94" customHeight="1">
      <c r="A67" s="32" t="s">
        <v>146</v>
      </c>
      <c r="B67" s="36" t="s">
        <v>257</v>
      </c>
      <c r="C67" s="75">
        <v>19</v>
      </c>
      <c r="D67" s="82" t="s">
        <v>258</v>
      </c>
      <c r="E67" s="71"/>
      <c r="F67" s="34" t="s">
        <v>181</v>
      </c>
      <c r="G67" s="34"/>
      <c r="H67" s="34"/>
    </row>
    <row r="68" spans="1:8" ht="54.75" customHeight="1">
      <c r="A68" s="169"/>
      <c r="B68" s="170"/>
      <c r="C68" s="171"/>
      <c r="D68" s="151" t="str">
        <f>_xlfn.CONCAT("DOBRE PRAKTYKI dla ",B65)</f>
        <v xml:space="preserve">DOBRE PRAKTYKI dla Kryterium 9. Publiczny dostęp do informacji o programie studiów, warunkach jego realizacji i osiąganych rezultatach </v>
      </c>
      <c r="E68" s="151"/>
      <c r="F68" s="178"/>
      <c r="G68" s="179"/>
      <c r="H68" s="180"/>
    </row>
    <row r="69" spans="1:8" ht="54.75" customHeight="1">
      <c r="A69" s="172"/>
      <c r="B69" s="173"/>
      <c r="C69" s="174"/>
      <c r="D69" s="188" t="s">
        <v>259</v>
      </c>
      <c r="E69" s="188"/>
      <c r="F69" s="181"/>
      <c r="G69" s="182"/>
      <c r="H69" s="183"/>
    </row>
    <row r="70" spans="1:8" ht="19" customHeight="1">
      <c r="A70" s="30"/>
      <c r="B70" s="151" t="s">
        <v>260</v>
      </c>
      <c r="C70" s="151"/>
      <c r="D70" s="151"/>
      <c r="E70" s="151"/>
      <c r="F70" s="175"/>
      <c r="G70" s="176"/>
      <c r="H70" s="177"/>
    </row>
    <row r="71" spans="1:8" ht="409.6">
      <c r="A71" s="32" t="s">
        <v>147</v>
      </c>
      <c r="B71" s="36" t="s">
        <v>261</v>
      </c>
      <c r="C71" s="75" t="s">
        <v>262</v>
      </c>
      <c r="D71" s="81" t="s">
        <v>471</v>
      </c>
      <c r="E71" s="75" t="s">
        <v>496</v>
      </c>
      <c r="F71" s="34" t="s">
        <v>181</v>
      </c>
      <c r="H71" s="34"/>
    </row>
    <row r="72" spans="1:8" ht="87.75" customHeight="1">
      <c r="A72" s="32" t="s">
        <v>148</v>
      </c>
      <c r="B72" s="36" t="s">
        <v>263</v>
      </c>
      <c r="C72" s="75" t="s">
        <v>264</v>
      </c>
      <c r="D72" s="82" t="s">
        <v>472</v>
      </c>
      <c r="E72" s="71"/>
      <c r="F72" s="34" t="s">
        <v>181</v>
      </c>
      <c r="G72" s="34"/>
      <c r="H72" s="34"/>
    </row>
    <row r="73" spans="1:8" ht="19" customHeight="1">
      <c r="A73" s="169"/>
      <c r="B73" s="170"/>
      <c r="C73" s="171"/>
      <c r="D73" s="151" t="str">
        <f>_xlfn.CONCAT("DOBRE PRAKTYKI dla ",B70)</f>
        <v>DOBRE PRAKTYKI dla Kryterium 10. Polityka jakości, projektowanie, zatwierdzanie, monitorowanie, przegląd i doskonalenie programu studiów.</v>
      </c>
      <c r="E73" s="151"/>
      <c r="F73" s="178"/>
      <c r="G73" s="179"/>
      <c r="H73" s="180"/>
    </row>
    <row r="74" spans="1:8" ht="45.75" customHeight="1">
      <c r="A74" s="172"/>
      <c r="B74" s="173"/>
      <c r="C74" s="174"/>
      <c r="D74" s="188" t="s">
        <v>265</v>
      </c>
      <c r="E74" s="188"/>
      <c r="F74" s="181"/>
      <c r="G74" s="182"/>
      <c r="H74" s="183"/>
    </row>
    <row r="75" spans="1:8">
      <c r="A75" s="37"/>
      <c r="B75" s="38"/>
      <c r="C75" s="39"/>
      <c r="D75" s="39"/>
      <c r="E75" s="39"/>
      <c r="F75" s="164"/>
      <c r="G75" s="164"/>
      <c r="H75" s="164"/>
    </row>
    <row r="76" spans="1:8">
      <c r="F76" s="165"/>
      <c r="G76" s="165"/>
      <c r="H76" s="165"/>
    </row>
    <row r="77" spans="1:8">
      <c r="B77" s="145" t="s">
        <v>266</v>
      </c>
      <c r="C77" s="146"/>
      <c r="D77" s="146"/>
      <c r="E77" s="147"/>
      <c r="F77" s="10"/>
      <c r="G77" s="10"/>
      <c r="H77" s="10"/>
    </row>
    <row r="78" spans="1:8" ht="30" customHeight="1">
      <c r="B78" s="143" t="s">
        <v>267</v>
      </c>
      <c r="C78" s="143"/>
      <c r="D78" s="143"/>
      <c r="E78" s="143"/>
      <c r="F78" s="165"/>
      <c r="G78" s="165"/>
      <c r="H78" s="165"/>
    </row>
    <row r="79" spans="1:8">
      <c r="A79" s="166"/>
      <c r="B79" s="152"/>
      <c r="C79" s="152"/>
      <c r="D79" s="152"/>
      <c r="E79" s="152"/>
      <c r="F79" s="165"/>
      <c r="G79" s="165"/>
      <c r="H79" s="165"/>
    </row>
    <row r="80" spans="1:8">
      <c r="A80" s="166"/>
      <c r="B80" s="152"/>
      <c r="C80" s="152"/>
      <c r="D80" s="152"/>
      <c r="E80" s="152"/>
      <c r="F80" s="165"/>
      <c r="G80" s="165"/>
      <c r="H80" s="165"/>
    </row>
    <row r="81" spans="1:8">
      <c r="A81" s="166"/>
      <c r="B81" s="152"/>
      <c r="C81" s="152"/>
      <c r="D81" s="152"/>
      <c r="E81" s="152"/>
      <c r="F81" s="165"/>
      <c r="G81" s="165"/>
      <c r="H81" s="165"/>
    </row>
    <row r="82" spans="1:8">
      <c r="A82" s="166"/>
      <c r="B82" s="152"/>
      <c r="C82" s="152"/>
      <c r="D82" s="152"/>
      <c r="E82" s="152"/>
      <c r="F82" s="165"/>
      <c r="G82" s="165"/>
      <c r="H82" s="165"/>
    </row>
    <row r="83" spans="1:8">
      <c r="A83" s="166"/>
      <c r="B83" s="152"/>
      <c r="C83" s="152"/>
      <c r="D83" s="152"/>
      <c r="E83" s="152"/>
      <c r="F83" s="165"/>
      <c r="G83" s="165"/>
      <c r="H83" s="165"/>
    </row>
    <row r="84" spans="1:8">
      <c r="A84" s="167"/>
      <c r="B84" s="143" t="s">
        <v>268</v>
      </c>
      <c r="C84" s="143"/>
      <c r="D84" s="143"/>
      <c r="E84" s="143"/>
      <c r="F84" s="165"/>
      <c r="G84" s="165"/>
      <c r="H84" s="165"/>
    </row>
    <row r="85" spans="1:8">
      <c r="A85" s="167"/>
      <c r="B85" s="152"/>
      <c r="C85" s="152"/>
      <c r="D85" s="152"/>
      <c r="E85" s="152"/>
      <c r="F85" s="165"/>
      <c r="G85" s="165"/>
      <c r="H85" s="165"/>
    </row>
    <row r="86" spans="1:8">
      <c r="A86" s="167"/>
      <c r="B86" s="152"/>
      <c r="C86" s="152"/>
      <c r="D86" s="152"/>
      <c r="E86" s="152"/>
      <c r="F86" s="165"/>
      <c r="G86" s="165"/>
      <c r="H86" s="165"/>
    </row>
    <row r="87" spans="1:8">
      <c r="A87" s="167"/>
      <c r="B87" s="152"/>
      <c r="C87" s="152"/>
      <c r="D87" s="152"/>
      <c r="E87" s="152"/>
      <c r="F87" s="165"/>
      <c r="G87" s="165"/>
      <c r="H87" s="165"/>
    </row>
    <row r="88" spans="1:8">
      <c r="A88" s="167"/>
      <c r="B88" s="152"/>
      <c r="C88" s="152"/>
      <c r="D88" s="152"/>
      <c r="E88" s="152"/>
      <c r="F88" s="165"/>
      <c r="G88" s="165"/>
      <c r="H88" s="165"/>
    </row>
    <row r="89" spans="1:8">
      <c r="A89" s="168"/>
      <c r="B89" s="152"/>
      <c r="C89" s="152"/>
      <c r="D89" s="152"/>
      <c r="E89" s="152"/>
      <c r="F89" s="165"/>
      <c r="G89" s="165"/>
      <c r="H89" s="165"/>
    </row>
  </sheetData>
  <mergeCells count="80">
    <mergeCell ref="F60:H60"/>
    <mergeCell ref="F55:H55"/>
    <mergeCell ref="F50:H50"/>
    <mergeCell ref="F44:H44"/>
    <mergeCell ref="F38:H38"/>
    <mergeCell ref="F53:H54"/>
    <mergeCell ref="F58:H59"/>
    <mergeCell ref="F17:H18"/>
    <mergeCell ref="F29:H30"/>
    <mergeCell ref="F36:H37"/>
    <mergeCell ref="F42:H43"/>
    <mergeCell ref="F48:H49"/>
    <mergeCell ref="F31:H31"/>
    <mergeCell ref="F19:H19"/>
    <mergeCell ref="A10:A11"/>
    <mergeCell ref="B10:B11"/>
    <mergeCell ref="C10:C11"/>
    <mergeCell ref="D10:D11"/>
    <mergeCell ref="E10:E11"/>
    <mergeCell ref="A1:H1"/>
    <mergeCell ref="B2:D4"/>
    <mergeCell ref="A6:C6"/>
    <mergeCell ref="D6:H6"/>
    <mergeCell ref="F9:H9"/>
    <mergeCell ref="D42:E42"/>
    <mergeCell ref="F10:H10"/>
    <mergeCell ref="B12:E12"/>
    <mergeCell ref="D17:E17"/>
    <mergeCell ref="D18:E18"/>
    <mergeCell ref="B19:E19"/>
    <mergeCell ref="D29:E29"/>
    <mergeCell ref="A17:C18"/>
    <mergeCell ref="A29:C30"/>
    <mergeCell ref="A36:C37"/>
    <mergeCell ref="A42:C43"/>
    <mergeCell ref="D30:E30"/>
    <mergeCell ref="B31:E31"/>
    <mergeCell ref="D36:E36"/>
    <mergeCell ref="D37:E37"/>
    <mergeCell ref="B38:E38"/>
    <mergeCell ref="D63:E63"/>
    <mergeCell ref="D43:E43"/>
    <mergeCell ref="B44:E44"/>
    <mergeCell ref="D48:E48"/>
    <mergeCell ref="D49:E49"/>
    <mergeCell ref="B50:E50"/>
    <mergeCell ref="D53:E53"/>
    <mergeCell ref="A48:C49"/>
    <mergeCell ref="A53:C54"/>
    <mergeCell ref="A58:C59"/>
    <mergeCell ref="A63:C64"/>
    <mergeCell ref="D54:E54"/>
    <mergeCell ref="B55:E55"/>
    <mergeCell ref="D58:E58"/>
    <mergeCell ref="D59:E59"/>
    <mergeCell ref="B60:E60"/>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F75:H75"/>
    <mergeCell ref="B77:E77"/>
    <mergeCell ref="B78:E78"/>
    <mergeCell ref="F78:H78"/>
    <mergeCell ref="A79:A89"/>
    <mergeCell ref="B79:E83"/>
    <mergeCell ref="F79:H89"/>
    <mergeCell ref="B84:E84"/>
    <mergeCell ref="B85:E89"/>
  </mergeCells>
  <conditionalFormatting sqref="D18:E18">
    <cfRule type="expression" dxfId="9" priority="10">
      <formula>ISTEXT(D18)</formula>
    </cfRule>
  </conditionalFormatting>
  <conditionalFormatting sqref="D30:E30">
    <cfRule type="expression" dxfId="8" priority="9">
      <formula>ISTEXT(D30)</formula>
    </cfRule>
  </conditionalFormatting>
  <conditionalFormatting sqref="D37:E37">
    <cfRule type="expression" dxfId="7" priority="8">
      <formula>ISTEXT(D37)</formula>
    </cfRule>
  </conditionalFormatting>
  <conditionalFormatting sqref="D43:E43">
    <cfRule type="expression" dxfId="6" priority="7">
      <formula>ISTEXT(D43)</formula>
    </cfRule>
  </conditionalFormatting>
  <conditionalFormatting sqref="D49:E49">
    <cfRule type="expression" dxfId="5" priority="6">
      <formula>ISTEXT(D49)</formula>
    </cfRule>
  </conditionalFormatting>
  <conditionalFormatting sqref="D54:E54">
    <cfRule type="expression" dxfId="4" priority="5">
      <formula>ISTEXT(D54)</formula>
    </cfRule>
  </conditionalFormatting>
  <conditionalFormatting sqref="D59:E59">
    <cfRule type="expression" dxfId="3" priority="4">
      <formula>ISTEXT(D59)</formula>
    </cfRule>
  </conditionalFormatting>
  <conditionalFormatting sqref="D64:E64">
    <cfRule type="expression" dxfId="2" priority="3">
      <formula>ISTEXT(D64)</formula>
    </cfRule>
  </conditionalFormatting>
  <conditionalFormatting sqref="D69:E69">
    <cfRule type="expression" dxfId="1" priority="2">
      <formula>ISTEXT(D69)</formula>
    </cfRule>
  </conditionalFormatting>
  <conditionalFormatting sqref="D74:E74">
    <cfRule type="expression" dxfId="0" priority="1">
      <formula>ISTEXT(D74)</formula>
    </cfRule>
  </conditionalFormatting>
  <dataValidations count="1">
    <dataValidation allowBlank="1" showErrorMessage="1" promptTitle="Wydział" prompt="Proszę wybrać Wydział z listy rozwijanej" sqref="A6" xr:uid="{229CC323-C1A6-4E6D-BD16-B481F89C5EB3}"/>
  </dataValidations>
  <pageMargins left="6.9791666666666665E-3" right="0.7" top="0.75" bottom="0.75" header="0.3" footer="0.3"/>
  <pageSetup paperSize="9" scale="36" fitToHeight="0" orientation="portrait" r:id="rId1"/>
  <headerFooter scaleWithDoc="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9410848D-529E-4282-B1E6-E791C9E94B2B}">
          <x14:formula1>
            <xm:f>WYDZIAŁY!$A$2:$A$15</xm:f>
          </x14:formula1>
          <xm:sqref>E5:H5</xm:sqref>
        </x14:dataValidation>
        <x14:dataValidation type="list" allowBlank="1" showInputMessage="1" showErrorMessage="1" prompt="Proszę wybrać kierunek z listy rozwijanej" xr:uid="{CB6A1511-6226-43FC-AE66-89D6DB76DF95}">
          <x14:formula1>
            <xm:f>OFFSET(WYDZIAŁY!$E$1,MATCH($A$6,WYDZIAŁY!$D$2:$D$45,0),0,COUNTIF(WYDZIAŁY!$D$2:$D$45,$A$6),1)</xm:f>
          </x14:formula1>
          <xm:sqref>D6:H6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Arkusze</vt:lpstr>
      </vt:variant>
      <vt:variant>
        <vt:i4>9</vt:i4>
      </vt:variant>
      <vt:variant>
        <vt:lpstr>Nazwane zakresy</vt:lpstr>
      </vt:variant>
      <vt:variant>
        <vt:i4>2</vt:i4>
      </vt:variant>
    </vt:vector>
  </HeadingPairs>
  <TitlesOfParts>
    <vt:vector size="11" baseType="lpstr">
      <vt:lpstr>Start</vt:lpstr>
      <vt:lpstr>Instrukcja</vt:lpstr>
      <vt:lpstr>Narzędzia</vt:lpstr>
      <vt:lpstr>SKUTECZNOŚĆ</vt:lpstr>
      <vt:lpstr>DOBRE PRAKTYKI</vt:lpstr>
      <vt:lpstr>Kierunek biologia (1)</vt:lpstr>
      <vt:lpstr>Kierunek technologia bio (2)</vt:lpstr>
      <vt:lpstr>WYDZIAŁY</vt:lpstr>
      <vt:lpstr>Kierunek biotechnologia (3)</vt:lpstr>
      <vt:lpstr>Instrukcja!Obszar_wydruku</vt:lpstr>
      <vt:lpstr>Narzędzia!Obszar_wydruku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2025-12-03T16:49:48Z</dcterms:modified>
  <cp:category/>
  <cp:contentStatus/>
</cp:coreProperties>
</file>